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UP-SRV\Public\Юридический отдел\От Юристов\Раскрытие информации СЕМ\2022 год\декабрь 2022\"/>
    </mc:Choice>
  </mc:AlternateContent>
  <bookViews>
    <workbookView xWindow="0" yWindow="0" windowWidth="28800" windowHeight="12435"/>
  </bookViews>
  <sheets>
    <sheet name="ОТЧЕТ" sheetId="1" r:id="rId1"/>
    <sheet name="Отчет по конкурентным закупкам" sheetId="2" state="hidden" r:id="rId2"/>
  </sheets>
  <definedNames>
    <definedName name="_xlnm._FilterDatabase" localSheetId="0" hidden="1">ОТЧЕТ!$A$6:$V$43</definedName>
    <definedName name="_xlnm.Print_Area" localSheetId="0">ОТЧЕТ!$A$1:$V$6</definedName>
    <definedName name="_xlnm.Print_Area" localSheetId="1">'Отчет по конкурентным закупкам'!$A$1:$AA$11</definedName>
  </definedNames>
  <calcPr calcId="152511" refMode="R1C1"/>
</workbook>
</file>

<file path=xl/calcChain.xml><?xml version="1.0" encoding="utf-8"?>
<calcChain xmlns="http://schemas.openxmlformats.org/spreadsheetml/2006/main">
  <c r="Q86" i="1" l="1"/>
  <c r="Q85" i="1"/>
  <c r="Q43" i="1" l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42" i="1"/>
  <c r="Q40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8" i="1"/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V6" i="1" s="1"/>
  <c r="T11" i="2" l="1"/>
  <c r="T10" i="2"/>
  <c r="T9" i="2"/>
  <c r="T8" i="2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</calcChain>
</file>

<file path=xl/sharedStrings.xml><?xml version="1.0" encoding="utf-8"?>
<sst xmlns="http://schemas.openxmlformats.org/spreadsheetml/2006/main" count="575" uniqueCount="283">
  <si>
    <t>N</t>
  </si>
  <si>
    <t>Способ осуществления закупки</t>
  </si>
  <si>
    <t>Предмет закупки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</si>
  <si>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</si>
  <si>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</si>
  <si>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</si>
  <si>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</si>
  <si>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</si>
  <si>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</si>
  <si>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</si>
  <si>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</si>
  <si>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</si>
  <si>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</si>
  <si>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</si>
  <si>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</si>
  <si>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</si>
  <si>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</si>
  <si>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</si>
  <si>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</si>
  <si>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</si>
  <si>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</si>
  <si>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</si>
  <si>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</si>
  <si>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X</t>
  </si>
  <si>
    <t>Иной способ, установленный положением о закупке (анализ предложений и прочее)</t>
  </si>
  <si>
    <t>иное (безальтернативная закупка)</t>
  </si>
  <si>
    <t>Дата закупки=дата договора</t>
  </si>
  <si>
    <t>Поставка товаров по номенклатурной группе: Детали соединительные</t>
  </si>
  <si>
    <t>Филиал</t>
  </si>
  <si>
    <t>АП или внутренний номер закупки, организованной Обществом</t>
  </si>
  <si>
    <t>Единица измерения (по ОКЕИ)</t>
  </si>
  <si>
    <t>Реквизиты документа (номер договора)</t>
  </si>
  <si>
    <t>ОМРГ</t>
  </si>
  <si>
    <t>Штука</t>
  </si>
  <si>
    <t>МедногорскМРГ</t>
  </si>
  <si>
    <t>Поставка товаров по номенклатурной группе: Трубы</t>
  </si>
  <si>
    <t>Тонна</t>
  </si>
  <si>
    <t>ООО "ТД "Трубостальпродукт"</t>
  </si>
  <si>
    <r>
      <t xml:space="preserve">Цена за единицу товара, работ, услуг </t>
    </r>
    <r>
      <rPr>
        <b/>
        <sz val="8"/>
        <color theme="1"/>
        <rFont val="Arial"/>
        <family val="2"/>
        <charset val="204"/>
      </rPr>
      <t>(тыс. руб.)</t>
    </r>
  </si>
  <si>
    <r>
      <t xml:space="preserve">Сумма закупки (товаров, работ, услуг) </t>
    </r>
    <r>
      <rPr>
        <b/>
        <sz val="8"/>
        <color theme="1"/>
        <rFont val="Arial"/>
        <family val="2"/>
        <charset val="204"/>
      </rPr>
      <t>(тыс. руб.)</t>
    </r>
  </si>
  <si>
    <t>ООО "Велокс"</t>
  </si>
  <si>
    <t>(14)23-21/58-19</t>
  </si>
  <si>
    <t>ОрскМРГ</t>
  </si>
  <si>
    <t>(14)23-21/105-19</t>
  </si>
  <si>
    <t>АП 6527</t>
  </si>
  <si>
    <t>АП 6922</t>
  </si>
  <si>
    <t>ОЦСГ</t>
  </si>
  <si>
    <t>Пример заполнения по закупке у единственного поставщика (подрядчика, исполнителя) по несостоявшейся процедуре, договор по которой заключен в АУП</t>
  </si>
  <si>
    <t>Пример заполнения по конкурентной закупке</t>
  </si>
  <si>
    <t>Доля на транспортировку</t>
  </si>
  <si>
    <t>Заполняет ОКЗиМТС</t>
  </si>
  <si>
    <t>Заполняет филиал</t>
  </si>
  <si>
    <t>Виды ТРУ</t>
  </si>
  <si>
    <t>Количество (объем ТРУ) умноженн. на долю</t>
  </si>
  <si>
    <t>Сумма закупки (ТРУ) (тыс. руб.) умноженная на долю</t>
  </si>
  <si>
    <t>Ед. изм. (по ОКЕИ)</t>
  </si>
  <si>
    <t>Цена за 1 ед. ТРУ (тыс. руб.)</t>
  </si>
  <si>
    <t>Конкурентные закупки, Маркетинговые исследования</t>
  </si>
  <si>
    <t>ООО "Предприятие "Стройкомплект"</t>
  </si>
  <si>
    <t>ООО "ЮнивестСтрой"</t>
  </si>
  <si>
    <t>ООО "Газтепломонтаж"</t>
  </si>
  <si>
    <t>ООО "Технопродукт"</t>
  </si>
  <si>
    <t>ООО "СервисСофт Инжиниринг"</t>
  </si>
  <si>
    <t>ООО "Чистое превосходство"</t>
  </si>
  <si>
    <t>ООО ЧОП "Тайпан-Е"</t>
  </si>
  <si>
    <t>ООО "Аквабаланс"</t>
  </si>
  <si>
    <t>ООО "Протэкт-Регион"</t>
  </si>
  <si>
    <t>ООО "Партнер-СК"</t>
  </si>
  <si>
    <t>ООО "НовоГаз"</t>
  </si>
  <si>
    <t>ООО ШП "Дельта"</t>
  </si>
  <si>
    <t>ООО ТД "МАГА Плюс"</t>
  </si>
  <si>
    <t>ООО "Евротех"</t>
  </si>
  <si>
    <t>ООО «Системная интеграция»</t>
  </si>
  <si>
    <t>ООО "ИНФОКОМ"</t>
  </si>
  <si>
    <t>ООО "ТД Мир инструментов"</t>
  </si>
  <si>
    <t>Мед-контроль ООО</t>
  </si>
  <si>
    <t>АО "СОГАЗ"</t>
  </si>
  <si>
    <t>ООО "СТРОМАТЭК"</t>
  </si>
  <si>
    <t xml:space="preserve">
ООО "ТЕХНОПРОДУКТ"
</t>
  </si>
  <si>
    <t>ООО"ГЕЙЗЕР-Юг"</t>
  </si>
  <si>
    <t>166-10-2022</t>
  </si>
  <si>
    <t>170-10-2022</t>
  </si>
  <si>
    <t>171-10-2022</t>
  </si>
  <si>
    <t>172-10-2022</t>
  </si>
  <si>
    <t>173-10-2022</t>
  </si>
  <si>
    <t>174-10-2022</t>
  </si>
  <si>
    <t>175-10-2022</t>
  </si>
  <si>
    <t>176-10-2022</t>
  </si>
  <si>
    <t>177-10-2022</t>
  </si>
  <si>
    <t>178-10-2022</t>
  </si>
  <si>
    <t>179-11-2022</t>
  </si>
  <si>
    <t>180-10-2022</t>
  </si>
  <si>
    <t>180-11-2022</t>
  </si>
  <si>
    <t>183-11-2022</t>
  </si>
  <si>
    <t>184-11-2022</t>
  </si>
  <si>
    <t>186-11-2022</t>
  </si>
  <si>
    <t>187-11-2022</t>
  </si>
  <si>
    <t>188-11-2022</t>
  </si>
  <si>
    <t>189-11-2022</t>
  </si>
  <si>
    <t>190-11-2022</t>
  </si>
  <si>
    <t>191-11-2022</t>
  </si>
  <si>
    <t>192-11-2022</t>
  </si>
  <si>
    <t>193-11-2022</t>
  </si>
  <si>
    <t>194-11-2022</t>
  </si>
  <si>
    <t>195-11-2022</t>
  </si>
  <si>
    <t>196-11-2022</t>
  </si>
  <si>
    <t>197-11-2022</t>
  </si>
  <si>
    <t>1322 ААА 0382</t>
  </si>
  <si>
    <t>200-12-2022</t>
  </si>
  <si>
    <t>201-11-2022</t>
  </si>
  <si>
    <t>204-12-2022</t>
  </si>
  <si>
    <t>штука</t>
  </si>
  <si>
    <t>условная единица</t>
  </si>
  <si>
    <t>185 -11-2022</t>
  </si>
  <si>
    <t xml:space="preserve">Поставка бурильного оборудования для JCB 3CX-4T     </t>
  </si>
  <si>
    <t>Выполнение работ по строительству газопроводов низкого, среднего, высокого давления для выполнения мероприятий по подключению (технологическому присоединению) в рамках догазификации согласно Постановлению Правительства РФ от 13.09.2021 г. №1547</t>
  </si>
  <si>
    <t xml:space="preserve">Выполнение работ по ремонту административного здания </t>
  </si>
  <si>
    <t xml:space="preserve">Выполнение работ по монтажу системы телеметрии </t>
  </si>
  <si>
    <t>Оказание услуг по чистке ковровых покрытий</t>
  </si>
  <si>
    <t xml:space="preserve">Оказание услуг по физической охране объектов </t>
  </si>
  <si>
    <t>Поставка воды бутилированной</t>
  </si>
  <si>
    <t>Поставка опознавательных элементов</t>
  </si>
  <si>
    <t>Поставка центратора трубы</t>
  </si>
  <si>
    <t>Поставка модуля памяти</t>
  </si>
  <si>
    <t>Поставка оборудования (бензопила, насос)</t>
  </si>
  <si>
    <t xml:space="preserve">Поставка средств индивидуальной защиты </t>
  </si>
  <si>
    <t>Поставка инструментов</t>
  </si>
  <si>
    <t xml:space="preserve">Поставка лицензионного программного обеспечения "Платформа nanoСАD" 22 </t>
  </si>
  <si>
    <t xml:space="preserve">Поставка аппарата кассового </t>
  </si>
  <si>
    <t xml:space="preserve">Поставка инструментов </t>
  </si>
  <si>
    <t>Оказание услуг по предрейсовому, послерейсовому осмотру водителей (г. Верхняя Пышма )</t>
  </si>
  <si>
    <t>Оказание услуг по предрейсовому, послерейсовому осмотру водителей (г. Берёзовский)</t>
  </si>
  <si>
    <t>Оказание услуг по предрейсовому, послерейсовому осмотру водителей (г. Заречный)</t>
  </si>
  <si>
    <t>Оказание услуг по предрейсовому, послерейсовому осмотру водителей (г.Екатеринбург)</t>
  </si>
  <si>
    <t>Оказание услуг по предрейсовому, послерейсовому осмотру водителей (г. Асбест)</t>
  </si>
  <si>
    <t>Оказание услуг страхования (ОСАГО)</t>
  </si>
  <si>
    <t>Выполнение работ по капитальному ремонту помещения</t>
  </si>
  <si>
    <t xml:space="preserve">Выполнение работ по ремонту кровли здания котельной </t>
  </si>
  <si>
    <t>Поставка системы водоподготовки для отопительной системы</t>
  </si>
  <si>
    <t>х</t>
  </si>
  <si>
    <t>234</t>
  </si>
  <si>
    <t>УТ-130005</t>
  </si>
  <si>
    <t>05/22</t>
  </si>
  <si>
    <t>ЕФ/2212-1</t>
  </si>
  <si>
    <t>49</t>
  </si>
  <si>
    <t>ЕК014209234</t>
  </si>
  <si>
    <t>ЦТУЦ/2022/12/728</t>
  </si>
  <si>
    <t>23</t>
  </si>
  <si>
    <t>ЦУРО/2022/12/165</t>
  </si>
  <si>
    <t>12/9</t>
  </si>
  <si>
    <t>1524</t>
  </si>
  <si>
    <t>И-38/223</t>
  </si>
  <si>
    <t>ЕФ/2212-4</t>
  </si>
  <si>
    <t>[ЮА]34/2023</t>
  </si>
  <si>
    <t>3583</t>
  </si>
  <si>
    <t>3584</t>
  </si>
  <si>
    <t>247</t>
  </si>
  <si>
    <t>248</t>
  </si>
  <si>
    <t>249</t>
  </si>
  <si>
    <t>1055</t>
  </si>
  <si>
    <t>250</t>
  </si>
  <si>
    <t>14/12</t>
  </si>
  <si>
    <t>131022-22</t>
  </si>
  <si>
    <t>ЕК014210489</t>
  </si>
  <si>
    <t>75</t>
  </si>
  <si>
    <t>76</t>
  </si>
  <si>
    <t>15/12</t>
  </si>
  <si>
    <t>74</t>
  </si>
  <si>
    <t>5510</t>
  </si>
  <si>
    <t>254</t>
  </si>
  <si>
    <t>160</t>
  </si>
  <si>
    <t>Б-00852054</t>
  </si>
  <si>
    <t>ГМТ/Ект/Д-278.12.2022</t>
  </si>
  <si>
    <t>ЕК014212303</t>
  </si>
  <si>
    <t>1358</t>
  </si>
  <si>
    <t>256</t>
  </si>
  <si>
    <t>257</t>
  </si>
  <si>
    <t>Договор № 258</t>
  </si>
  <si>
    <t>260</t>
  </si>
  <si>
    <t>УЦ-4736/26</t>
  </si>
  <si>
    <t>2829</t>
  </si>
  <si>
    <t>1359</t>
  </si>
  <si>
    <t>370ВДГО/22</t>
  </si>
  <si>
    <t>Договор 234 от 01.12.2022 (Услуги автомойки)</t>
  </si>
  <si>
    <t>Охрана объекта</t>
  </si>
  <si>
    <t>Подготовка специалистов в области НК</t>
  </si>
  <si>
    <t>ГСМ</t>
  </si>
  <si>
    <t>ЦТУЦ/2022/12/728 от 02.12.2022</t>
  </si>
  <si>
    <t>смеситель отопительного контура</t>
  </si>
  <si>
    <t>ремонт сварочного оборудования</t>
  </si>
  <si>
    <t>Песок, гравий</t>
  </si>
  <si>
    <t>СМР ТП</t>
  </si>
  <si>
    <t>интернет Белоярка</t>
  </si>
  <si>
    <t>Обучение 6 чел.</t>
  </si>
  <si>
    <t>Договор №[ЮА]34/2023 от 11.12.2022 (интернет Асб.)</t>
  </si>
  <si>
    <t>Обучение оператор крана-манипулятора 3чел</t>
  </si>
  <si>
    <t>Обучение  стропальщик 8чел</t>
  </si>
  <si>
    <t>Незамерзающая жидкость, антифриз</t>
  </si>
  <si>
    <t>Леска, Диск, катушка для триммера</t>
  </si>
  <si>
    <t>Компрессор Fubag</t>
  </si>
  <si>
    <t>публикация</t>
  </si>
  <si>
    <t>Домкрат</t>
  </si>
  <si>
    <t>асфальт, мастика, пескобетон ДОГАЗ</t>
  </si>
  <si>
    <t>использование программ для ЭВМ</t>
  </si>
  <si>
    <t>Запчасти для ТС</t>
  </si>
  <si>
    <t>заглушка</t>
  </si>
  <si>
    <t>шестигранник</t>
  </si>
  <si>
    <t>Растворитель, нейтрализатор ржавчины</t>
  </si>
  <si>
    <t>Шиномонтаж, автомойка</t>
  </si>
  <si>
    <t>запчасти для ТС</t>
  </si>
  <si>
    <t>Ежедневники</t>
  </si>
  <si>
    <t>Планшет Dexp K51 64Gb LTE Grey 12шт.</t>
  </si>
  <si>
    <t>Договор №1358 от 26.12.2022 (СМР)</t>
  </si>
  <si>
    <t>РВД, адаптер, шайба</t>
  </si>
  <si>
    <t>запчасти для трактора</t>
  </si>
  <si>
    <t>неисключительное право на использование ПК</t>
  </si>
  <si>
    <t>Полотенца бумажные</t>
  </si>
  <si>
    <t>Договор №1359 от 26.12.2022 (СМР)</t>
  </si>
  <si>
    <t>участие в курсах повышения квалификации</t>
  </si>
  <si>
    <t>01.12.2022 0:00:00</t>
  </si>
  <si>
    <t>02.12.2022 0:00:00</t>
  </si>
  <si>
    <t>06.12.2022 0:00:00</t>
  </si>
  <si>
    <t>07.12.2022 0:00:00</t>
  </si>
  <si>
    <t>09.12.2022 0:00:00</t>
  </si>
  <si>
    <t>11.12.2022 0:00:00</t>
  </si>
  <si>
    <t>12.12.2022 0:00:00</t>
  </si>
  <si>
    <t>13.12.2022 0:00:00</t>
  </si>
  <si>
    <t>14.12.2022 0:00:00</t>
  </si>
  <si>
    <t>15.12.2022 0:00:00</t>
  </si>
  <si>
    <t>20.12.2022 0:00:00</t>
  </si>
  <si>
    <t>22.12.2022 0:00:00</t>
  </si>
  <si>
    <t>23.12.2022 0:00:00</t>
  </si>
  <si>
    <t>26.12.2022 0:00:00</t>
  </si>
  <si>
    <t>27.12.2022 0:00:00</t>
  </si>
  <si>
    <t>28.12.2022 0:00:00</t>
  </si>
  <si>
    <t>29.12.2022 0:00:00</t>
  </si>
  <si>
    <t>30.12.2022 0:00:00</t>
  </si>
  <si>
    <t>Бланки удостоверений</t>
  </si>
  <si>
    <t>БОРТ 174 ООО</t>
  </si>
  <si>
    <t>Электрические технологии ООО</t>
  </si>
  <si>
    <t>Шархан ООО ЧОП</t>
  </si>
  <si>
    <t>АКАДЕМИЯ АНО ЦДПО</t>
  </si>
  <si>
    <t>Уралбланкиздат ООО</t>
  </si>
  <si>
    <t>ГАЗПРОМНЕФТЬ-РЕГИОНАЛЬНЫЕ ПРОДАЖИ ООО</t>
  </si>
  <si>
    <t>ЦентрТехФорм ООО</t>
  </si>
  <si>
    <t>НП ТЕПЛОКОМПЛЕКТ ООО</t>
  </si>
  <si>
    <t>ЦТФ-УРАЛ ООО</t>
  </si>
  <si>
    <t>УНК ООО</t>
  </si>
  <si>
    <t>Газтепломонтаж ООО</t>
  </si>
  <si>
    <t>Конвекс-Заречный ООО</t>
  </si>
  <si>
    <t>Сухой Лог Интерсат ООО</t>
  </si>
  <si>
    <t>АНО ДПО УЦ "СЭМС"</t>
  </si>
  <si>
    <t>ТК НЕФТЕТОРГ ООО</t>
  </si>
  <si>
    <t>ИНСТРУМЕНТ-СЕРВИС ООО</t>
  </si>
  <si>
    <t>ИНСТРУМ ГРУПП ООО</t>
  </si>
  <si>
    <t>Областная газета</t>
  </si>
  <si>
    <t>УРАЛ АВТОМАГ ООО</t>
  </si>
  <si>
    <t>УСТК ООО</t>
  </si>
  <si>
    <t>ГАЗПРОМ МЕЖРЕГИОНГАЗ ИНЖИНИРИНГ ООО</t>
  </si>
  <si>
    <t>Брызгалов Виктор Анатольевич ИП</t>
  </si>
  <si>
    <t>НИКА ООО</t>
  </si>
  <si>
    <t>СТАЛЬНЫЕ ТЕХНОЛОГИИ ООО ТПК</t>
  </si>
  <si>
    <t>СПЕЦИНТЕР ООО</t>
  </si>
  <si>
    <t>Метлицкая Наталья Владимировна ИП</t>
  </si>
  <si>
    <t>Крупенина Анастасия Александровна ИП</t>
  </si>
  <si>
    <t>КОМУС-РАЗВИТИЕ ООО</t>
  </si>
  <si>
    <t>ДНС РИТЕЙЛ ООО</t>
  </si>
  <si>
    <t>Газпром газомоторное топливо ООО</t>
  </si>
  <si>
    <t>РВД ГИДРАВЛИК - 24 ООО</t>
  </si>
  <si>
    <t>СТ-СЕРВИС ООО</t>
  </si>
  <si>
    <t>ПАРК КТ ООО</t>
  </si>
  <si>
    <t>Газинформсервис Удостоверяющий центр ООО</t>
  </si>
  <si>
    <t>Гипрониигаз -Учеб.центр</t>
  </si>
  <si>
    <t>Кабель силовой</t>
  </si>
  <si>
    <t>метр квадратный</t>
  </si>
  <si>
    <t>метров кубических</t>
  </si>
  <si>
    <t>тн</t>
  </si>
  <si>
    <t>32027905</t>
  </si>
  <si>
    <t>ООО Спецавтобаза</t>
  </si>
  <si>
    <t>312</t>
  </si>
  <si>
    <t>Вывоз ТКО</t>
  </si>
  <si>
    <t>Пилка</t>
  </si>
  <si>
    <t>16.12.2022 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</si>
</sst>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000"/>
    <numFmt numFmtId="165" formatCode="#,##0_ ;[Red]\-#,##0\ "/>
    <numFmt numFmtId="166" formatCode="_-* #,##0.000\ _₽_-;\-* #,##0.000\ _₽_-;_-* &quot;-&quot;??\ _₽_-;_-@_-"/>
    <numFmt numFmtId="167" formatCode="dd/mm/yy;@"/>
    <numFmt numFmtId="168" formatCode="_-* #,##0.00000\ _₽_-;\-* #,##0.000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ont="0" applyFill="0" applyBorder="0" applyAlignment="0" applyProtection="0"/>
    <xf numFmtId="4" fontId="8" fillId="4" borderId="2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0" fontId="11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Protection="1">
      <protection locked="0"/>
    </xf>
    <xf numFmtId="165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left" vertical="center" wrapText="1"/>
    </xf>
    <xf numFmtId="43" fontId="5" fillId="5" borderId="3" xfId="9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67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/>
    <xf numFmtId="164" fontId="5" fillId="0" borderId="0" xfId="0" applyNumberFormat="1" applyFont="1" applyFill="1" applyProtection="1"/>
    <xf numFmtId="165" fontId="9" fillId="6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165" fontId="9" fillId="7" borderId="3" xfId="0" applyNumberFormat="1" applyFont="1" applyFill="1" applyBorder="1" applyAlignment="1" applyProtection="1">
      <alignment horizontal="center" vertical="center" wrapText="1"/>
    </xf>
    <xf numFmtId="166" fontId="5" fillId="5" borderId="3" xfId="9" applyNumberFormat="1" applyFont="1" applyFill="1" applyBorder="1" applyAlignment="1" applyProtection="1">
      <alignment horizontal="center" vertical="center" wrapText="1"/>
    </xf>
    <xf numFmtId="168" fontId="5" fillId="5" borderId="3" xfId="9" applyNumberFormat="1" applyFont="1" applyFill="1" applyBorder="1" applyAlignment="1" applyProtection="1">
      <alignment horizontal="center" vertical="center" wrapText="1"/>
    </xf>
    <xf numFmtId="165" fontId="9" fillId="9" borderId="4" xfId="0" applyNumberFormat="1" applyFont="1" applyFill="1" applyBorder="1" applyAlignment="1">
      <alignment horizontal="left" vertical="center"/>
    </xf>
    <xf numFmtId="165" fontId="9" fillId="9" borderId="5" xfId="0" applyNumberFormat="1" applyFont="1" applyFill="1" applyBorder="1" applyAlignment="1">
      <alignment horizontal="left" vertical="center"/>
    </xf>
    <xf numFmtId="0" fontId="9" fillId="0" borderId="0" xfId="0" applyFont="1" applyProtection="1">
      <protection locked="0"/>
    </xf>
    <xf numFmtId="43" fontId="5" fillId="5" borderId="3" xfId="9" applyNumberFormat="1" applyFont="1" applyFill="1" applyBorder="1" applyAlignment="1" applyProtection="1">
      <alignment horizontal="center" vertical="center" wrapText="1"/>
    </xf>
    <xf numFmtId="49" fontId="5" fillId="5" borderId="3" xfId="9" applyNumberFormat="1" applyFont="1" applyFill="1" applyBorder="1" applyAlignment="1" applyProtection="1">
      <alignment horizontal="center" vertical="center" wrapText="1"/>
    </xf>
    <xf numFmtId="1" fontId="5" fillId="10" borderId="3" xfId="0" applyNumberFormat="1" applyFont="1" applyFill="1" applyBorder="1" applyAlignment="1" applyProtection="1">
      <alignment horizontal="center" vertical="center" wrapText="1"/>
      <protection locked="0"/>
    </xf>
    <xf numFmtId="167" fontId="2" fillId="10" borderId="3" xfId="0" applyNumberFormat="1" applyFont="1" applyFill="1" applyBorder="1" applyAlignment="1" applyProtection="1">
      <alignment horizontal="center" vertical="center" wrapText="1"/>
      <protection locked="0"/>
    </xf>
    <xf numFmtId="165" fontId="2" fillId="10" borderId="3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164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 applyProtection="1">
      <alignment horizontal="center" vertical="top" wrapText="1"/>
    </xf>
    <xf numFmtId="0" fontId="10" fillId="8" borderId="3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1">
    <cellStyle name="SAPBEXstdItem" xfId="7"/>
    <cellStyle name="Обычный" xfId="0" builtinId="0"/>
    <cellStyle name="Обычный 14" xfId="2"/>
    <cellStyle name="Обычный 2" xfId="3"/>
    <cellStyle name="Обычный 2 2" xfId="8"/>
    <cellStyle name="Обычный 2 5" xfId="6"/>
    <cellStyle name="Обычный 3" xfId="4"/>
    <cellStyle name="Обычный 4" xfId="5"/>
    <cellStyle name="Обычный 5" xfId="1"/>
    <cellStyle name="Обычный 6" xfId="10"/>
    <cellStyle name="Финансовый" xfId="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V87"/>
  <sheetViews>
    <sheetView tabSelected="1" zoomScaleNormal="100"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B50" sqref="B50"/>
    </sheetView>
  </sheetViews>
  <sheetFormatPr defaultRowHeight="11.25" outlineLevelRow="1" outlineLevelCol="1" x14ac:dyDescent="0.2"/>
  <cols>
    <col min="1" max="1" width="4.7109375" style="13" customWidth="1"/>
    <col min="2" max="2" width="11.140625" style="13" customWidth="1"/>
    <col min="3" max="12" width="6.28515625" style="13" customWidth="1" outlineLevel="1"/>
    <col min="13" max="13" width="7.140625" style="13" customWidth="1"/>
    <col min="14" max="15" width="6.28515625" style="13" customWidth="1"/>
    <col min="16" max="16" width="25.85546875" style="20" customWidth="1"/>
    <col min="17" max="17" width="13" style="21" customWidth="1"/>
    <col min="18" max="18" width="11" style="20" customWidth="1"/>
    <col min="19" max="19" width="10.28515625" style="21" customWidth="1"/>
    <col min="20" max="20" width="11" style="21" customWidth="1"/>
    <col min="21" max="21" width="15.28515625" style="20" customWidth="1"/>
    <col min="22" max="22" width="15.140625" style="20" customWidth="1"/>
    <col min="23" max="16384" width="9.140625" style="13"/>
  </cols>
  <sheetData>
    <row r="1" spans="1:22" s="11" customFormat="1" ht="11.25" customHeight="1" x14ac:dyDescent="0.2">
      <c r="A1" s="36" t="s">
        <v>0</v>
      </c>
      <c r="B1" s="36" t="s">
        <v>26</v>
      </c>
      <c r="C1" s="36" t="s">
        <v>1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 t="s">
        <v>2</v>
      </c>
      <c r="Q1" s="35" t="s">
        <v>56</v>
      </c>
      <c r="R1" s="36" t="s">
        <v>55</v>
      </c>
      <c r="S1" s="37" t="s">
        <v>53</v>
      </c>
      <c r="T1" s="37" t="s">
        <v>54</v>
      </c>
      <c r="U1" s="36"/>
      <c r="V1" s="36" t="s">
        <v>31</v>
      </c>
    </row>
    <row r="2" spans="1:22" s="11" customFormat="1" ht="11.25" customHeight="1" x14ac:dyDescent="0.2">
      <c r="A2" s="36"/>
      <c r="B2" s="36"/>
      <c r="C2" s="38" t="s">
        <v>57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6" t="s">
        <v>6</v>
      </c>
      <c r="O2" s="36"/>
      <c r="P2" s="36"/>
      <c r="Q2" s="35"/>
      <c r="R2" s="36"/>
      <c r="S2" s="37"/>
      <c r="T2" s="37"/>
      <c r="U2" s="36"/>
      <c r="V2" s="36"/>
    </row>
    <row r="3" spans="1:22" s="11" customFormat="1" x14ac:dyDescent="0.2">
      <c r="A3" s="36"/>
      <c r="B3" s="36"/>
      <c r="C3" s="36" t="s">
        <v>7</v>
      </c>
      <c r="D3" s="36"/>
      <c r="E3" s="36"/>
      <c r="F3" s="36"/>
      <c r="G3" s="36"/>
      <c r="H3" s="36"/>
      <c r="I3" s="36"/>
      <c r="J3" s="36"/>
      <c r="K3" s="36"/>
      <c r="L3" s="36"/>
      <c r="M3" s="39" t="s">
        <v>24</v>
      </c>
      <c r="N3" s="36"/>
      <c r="O3" s="36"/>
      <c r="P3" s="36"/>
      <c r="Q3" s="35"/>
      <c r="R3" s="36"/>
      <c r="S3" s="37"/>
      <c r="T3" s="37"/>
      <c r="U3" s="36"/>
      <c r="V3" s="36"/>
    </row>
    <row r="4" spans="1:22" s="11" customFormat="1" x14ac:dyDescent="0.2">
      <c r="A4" s="36"/>
      <c r="B4" s="36"/>
      <c r="C4" s="36" t="s">
        <v>8</v>
      </c>
      <c r="D4" s="36"/>
      <c r="E4" s="36"/>
      <c r="F4" s="36" t="s">
        <v>9</v>
      </c>
      <c r="G4" s="36"/>
      <c r="H4" s="36"/>
      <c r="I4" s="36" t="s">
        <v>10</v>
      </c>
      <c r="J4" s="36"/>
      <c r="K4" s="36" t="s">
        <v>11</v>
      </c>
      <c r="L4" s="36"/>
      <c r="M4" s="39"/>
      <c r="N4" s="39" t="s">
        <v>12</v>
      </c>
      <c r="O4" s="40" t="s">
        <v>25</v>
      </c>
      <c r="P4" s="36"/>
      <c r="Q4" s="35"/>
      <c r="R4" s="36"/>
      <c r="S4" s="37"/>
      <c r="T4" s="37"/>
      <c r="U4" s="36"/>
      <c r="V4" s="36"/>
    </row>
    <row r="5" spans="1:22" s="11" customFormat="1" ht="58.5" x14ac:dyDescent="0.2">
      <c r="A5" s="36"/>
      <c r="B5" s="36"/>
      <c r="C5" s="23" t="s">
        <v>13</v>
      </c>
      <c r="D5" s="23" t="s">
        <v>14</v>
      </c>
      <c r="E5" s="23" t="s">
        <v>15</v>
      </c>
      <c r="F5" s="23" t="s">
        <v>16</v>
      </c>
      <c r="G5" s="23" t="s">
        <v>17</v>
      </c>
      <c r="H5" s="23" t="s">
        <v>18</v>
      </c>
      <c r="I5" s="23" t="s">
        <v>19</v>
      </c>
      <c r="J5" s="23" t="s">
        <v>20</v>
      </c>
      <c r="K5" s="23" t="s">
        <v>21</v>
      </c>
      <c r="L5" s="23" t="s">
        <v>22</v>
      </c>
      <c r="M5" s="39"/>
      <c r="N5" s="39"/>
      <c r="O5" s="40"/>
      <c r="P5" s="36"/>
      <c r="Q5" s="35"/>
      <c r="R5" s="36"/>
      <c r="S5" s="37"/>
      <c r="T5" s="37"/>
      <c r="U5" s="36"/>
      <c r="V5" s="36"/>
    </row>
    <row r="6" spans="1:22" s="11" customFormat="1" x14ac:dyDescent="0.2">
      <c r="A6" s="14">
        <v>1</v>
      </c>
      <c r="B6" s="22">
        <f>A6+1</f>
        <v>2</v>
      </c>
      <c r="C6" s="22">
        <f t="shared" ref="C6:P6" si="0">B6+1</f>
        <v>3</v>
      </c>
      <c r="D6" s="22">
        <f t="shared" si="0"/>
        <v>4</v>
      </c>
      <c r="E6" s="22">
        <f t="shared" si="0"/>
        <v>5</v>
      </c>
      <c r="F6" s="22">
        <f t="shared" si="0"/>
        <v>6</v>
      </c>
      <c r="G6" s="22">
        <f t="shared" si="0"/>
        <v>7</v>
      </c>
      <c r="H6" s="22">
        <f t="shared" si="0"/>
        <v>8</v>
      </c>
      <c r="I6" s="22">
        <f t="shared" si="0"/>
        <v>9</v>
      </c>
      <c r="J6" s="22">
        <f t="shared" si="0"/>
        <v>10</v>
      </c>
      <c r="K6" s="22">
        <f t="shared" si="0"/>
        <v>11</v>
      </c>
      <c r="L6" s="22">
        <f t="shared" si="0"/>
        <v>12</v>
      </c>
      <c r="M6" s="22">
        <f t="shared" si="0"/>
        <v>13</v>
      </c>
      <c r="N6" s="22">
        <f t="shared" si="0"/>
        <v>14</v>
      </c>
      <c r="O6" s="22">
        <f t="shared" si="0"/>
        <v>15</v>
      </c>
      <c r="P6" s="24">
        <f t="shared" si="0"/>
        <v>16</v>
      </c>
      <c r="Q6" s="24">
        <f t="shared" ref="Q6" si="1">P6+1</f>
        <v>17</v>
      </c>
      <c r="R6" s="24">
        <f t="shared" ref="R6" si="2">Q6+1</f>
        <v>18</v>
      </c>
      <c r="S6" s="24">
        <f t="shared" ref="S6" si="3">R6+1</f>
        <v>19</v>
      </c>
      <c r="T6" s="24">
        <f t="shared" ref="T6" si="4">S6+1</f>
        <v>20</v>
      </c>
      <c r="U6" s="24"/>
      <c r="V6" s="24">
        <f t="shared" ref="V6" si="5">U6+1</f>
        <v>1</v>
      </c>
    </row>
    <row r="7" spans="1:22" s="29" customFormat="1" x14ac:dyDescent="0.2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 ht="40.5" customHeight="1" outlineLevel="1" x14ac:dyDescent="0.2">
      <c r="A8" s="19">
        <f t="shared" ref="A8:A74" si="6">A7+1</f>
        <v>1</v>
      </c>
      <c r="B8" s="18">
        <v>44910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 t="s">
        <v>139</v>
      </c>
      <c r="N8" s="12"/>
      <c r="O8" s="12"/>
      <c r="P8" s="15" t="s">
        <v>114</v>
      </c>
      <c r="Q8" s="30">
        <f>T8/S8</f>
        <v>477.20299999999997</v>
      </c>
      <c r="R8" s="17" t="s">
        <v>111</v>
      </c>
      <c r="S8" s="25">
        <v>1</v>
      </c>
      <c r="T8" s="30">
        <v>477.20299999999997</v>
      </c>
      <c r="U8" s="16" t="s">
        <v>58</v>
      </c>
      <c r="V8" s="16" t="s">
        <v>80</v>
      </c>
    </row>
    <row r="9" spans="1:22" ht="118.5" customHeight="1" outlineLevel="1" x14ac:dyDescent="0.2">
      <c r="A9" s="19">
        <f t="shared" si="6"/>
        <v>2</v>
      </c>
      <c r="B9" s="18">
        <v>44897</v>
      </c>
      <c r="C9" s="12"/>
      <c r="D9" s="12"/>
      <c r="E9" s="12"/>
      <c r="F9" s="12"/>
      <c r="G9" s="12"/>
      <c r="H9" s="12"/>
      <c r="I9" s="12"/>
      <c r="J9" s="12"/>
      <c r="K9" s="12" t="s">
        <v>139</v>
      </c>
      <c r="L9" s="12"/>
      <c r="M9" s="12"/>
      <c r="N9" s="12"/>
      <c r="O9" s="12"/>
      <c r="P9" s="15" t="s">
        <v>115</v>
      </c>
      <c r="Q9" s="30">
        <f t="shared" ref="Q9:Q72" si="7">T9/S9</f>
        <v>29991.200000000001</v>
      </c>
      <c r="R9" s="17" t="s">
        <v>112</v>
      </c>
      <c r="S9" s="25">
        <v>1</v>
      </c>
      <c r="T9" s="16">
        <v>29991.200000000001</v>
      </c>
      <c r="U9" s="16" t="s">
        <v>59</v>
      </c>
      <c r="V9" s="16" t="s">
        <v>81</v>
      </c>
    </row>
    <row r="10" spans="1:22" ht="118.5" customHeight="1" outlineLevel="1" x14ac:dyDescent="0.2">
      <c r="A10" s="19">
        <f t="shared" si="6"/>
        <v>3</v>
      </c>
      <c r="B10" s="18">
        <v>44900</v>
      </c>
      <c r="C10" s="12"/>
      <c r="D10" s="12"/>
      <c r="E10" s="12"/>
      <c r="F10" s="12"/>
      <c r="G10" s="12"/>
      <c r="H10" s="12"/>
      <c r="I10" s="12"/>
      <c r="J10" s="12"/>
      <c r="K10" s="12" t="s">
        <v>139</v>
      </c>
      <c r="L10" s="12"/>
      <c r="M10" s="12"/>
      <c r="N10" s="12"/>
      <c r="O10" s="12"/>
      <c r="P10" s="15" t="s">
        <v>115</v>
      </c>
      <c r="Q10" s="30">
        <f t="shared" si="7"/>
        <v>29989.43</v>
      </c>
      <c r="R10" s="17" t="s">
        <v>112</v>
      </c>
      <c r="S10" s="25">
        <v>1</v>
      </c>
      <c r="T10" s="16">
        <v>29989.43</v>
      </c>
      <c r="U10" s="16" t="s">
        <v>59</v>
      </c>
      <c r="V10" s="16" t="s">
        <v>82</v>
      </c>
    </row>
    <row r="11" spans="1:22" ht="118.5" customHeight="1" outlineLevel="1" x14ac:dyDescent="0.2">
      <c r="A11" s="19">
        <f t="shared" si="6"/>
        <v>4</v>
      </c>
      <c r="B11" s="18">
        <v>44899</v>
      </c>
      <c r="C11" s="12"/>
      <c r="D11" s="12"/>
      <c r="E11" s="12"/>
      <c r="F11" s="12"/>
      <c r="G11" s="12"/>
      <c r="H11" s="12"/>
      <c r="I11" s="12"/>
      <c r="J11" s="12"/>
      <c r="K11" s="12" t="s">
        <v>139</v>
      </c>
      <c r="L11" s="12"/>
      <c r="M11" s="12"/>
      <c r="N11" s="12"/>
      <c r="O11" s="12"/>
      <c r="P11" s="15" t="s">
        <v>115</v>
      </c>
      <c r="Q11" s="30">
        <f t="shared" si="7"/>
        <v>30000</v>
      </c>
      <c r="R11" s="17" t="s">
        <v>112</v>
      </c>
      <c r="S11" s="25">
        <v>1</v>
      </c>
      <c r="T11" s="16">
        <v>30000</v>
      </c>
      <c r="U11" s="16" t="s">
        <v>60</v>
      </c>
      <c r="V11" s="16" t="s">
        <v>83</v>
      </c>
    </row>
    <row r="12" spans="1:22" ht="118.5" customHeight="1" outlineLevel="1" x14ac:dyDescent="0.2">
      <c r="A12" s="19">
        <f t="shared" si="6"/>
        <v>5</v>
      </c>
      <c r="B12" s="18">
        <v>44900</v>
      </c>
      <c r="C12" s="12"/>
      <c r="D12" s="12"/>
      <c r="E12" s="12"/>
      <c r="F12" s="12"/>
      <c r="G12" s="12"/>
      <c r="H12" s="12"/>
      <c r="I12" s="12"/>
      <c r="J12" s="12"/>
      <c r="K12" s="12" t="s">
        <v>139</v>
      </c>
      <c r="L12" s="12"/>
      <c r="M12" s="12"/>
      <c r="N12" s="12"/>
      <c r="O12" s="12"/>
      <c r="P12" s="15" t="s">
        <v>115</v>
      </c>
      <c r="Q12" s="30">
        <f t="shared" si="7"/>
        <v>30000</v>
      </c>
      <c r="R12" s="17" t="s">
        <v>112</v>
      </c>
      <c r="S12" s="25">
        <v>1</v>
      </c>
      <c r="T12" s="16">
        <v>30000</v>
      </c>
      <c r="U12" s="16" t="s">
        <v>59</v>
      </c>
      <c r="V12" s="16" t="s">
        <v>84</v>
      </c>
    </row>
    <row r="13" spans="1:22" ht="118.5" customHeight="1" outlineLevel="1" x14ac:dyDescent="0.2">
      <c r="A13" s="19">
        <f t="shared" si="6"/>
        <v>6</v>
      </c>
      <c r="B13" s="18">
        <v>44899</v>
      </c>
      <c r="C13" s="12"/>
      <c r="D13" s="12"/>
      <c r="E13" s="12"/>
      <c r="F13" s="12"/>
      <c r="G13" s="12"/>
      <c r="H13" s="12"/>
      <c r="I13" s="12"/>
      <c r="J13" s="12"/>
      <c r="K13" s="12" t="s">
        <v>139</v>
      </c>
      <c r="L13" s="12"/>
      <c r="M13" s="12"/>
      <c r="N13" s="12"/>
      <c r="O13" s="12"/>
      <c r="P13" s="15" t="s">
        <v>115</v>
      </c>
      <c r="Q13" s="30">
        <f t="shared" si="7"/>
        <v>30000</v>
      </c>
      <c r="R13" s="17" t="s">
        <v>112</v>
      </c>
      <c r="S13" s="25">
        <v>1</v>
      </c>
      <c r="T13" s="16">
        <v>30000</v>
      </c>
      <c r="U13" s="16" t="s">
        <v>60</v>
      </c>
      <c r="V13" s="16" t="s">
        <v>85</v>
      </c>
    </row>
    <row r="14" spans="1:22" ht="118.5" customHeight="1" outlineLevel="1" x14ac:dyDescent="0.2">
      <c r="A14" s="19">
        <f t="shared" si="6"/>
        <v>7</v>
      </c>
      <c r="B14" s="18">
        <v>44900</v>
      </c>
      <c r="C14" s="12"/>
      <c r="D14" s="12"/>
      <c r="E14" s="12"/>
      <c r="F14" s="12"/>
      <c r="G14" s="12"/>
      <c r="H14" s="12"/>
      <c r="I14" s="12"/>
      <c r="J14" s="12"/>
      <c r="K14" s="12" t="s">
        <v>139</v>
      </c>
      <c r="L14" s="12"/>
      <c r="M14" s="12"/>
      <c r="N14" s="12"/>
      <c r="O14" s="12"/>
      <c r="P14" s="15" t="s">
        <v>115</v>
      </c>
      <c r="Q14" s="30">
        <f t="shared" si="7"/>
        <v>30000</v>
      </c>
      <c r="R14" s="17" t="s">
        <v>112</v>
      </c>
      <c r="S14" s="25">
        <v>1</v>
      </c>
      <c r="T14" s="16">
        <v>30000</v>
      </c>
      <c r="U14" s="16" t="s">
        <v>59</v>
      </c>
      <c r="V14" s="16" t="s">
        <v>86</v>
      </c>
    </row>
    <row r="15" spans="1:22" ht="118.5" customHeight="1" outlineLevel="1" x14ac:dyDescent="0.2">
      <c r="A15" s="19">
        <f t="shared" si="6"/>
        <v>8</v>
      </c>
      <c r="B15" s="18">
        <v>44900</v>
      </c>
      <c r="C15" s="12"/>
      <c r="D15" s="12"/>
      <c r="E15" s="12"/>
      <c r="F15" s="12"/>
      <c r="G15" s="12"/>
      <c r="H15" s="12"/>
      <c r="I15" s="12"/>
      <c r="J15" s="12"/>
      <c r="K15" s="12" t="s">
        <v>139</v>
      </c>
      <c r="L15" s="12"/>
      <c r="M15" s="12"/>
      <c r="N15" s="12"/>
      <c r="O15" s="12"/>
      <c r="P15" s="15" t="s">
        <v>115</v>
      </c>
      <c r="Q15" s="30">
        <f t="shared" si="7"/>
        <v>30000</v>
      </c>
      <c r="R15" s="17" t="s">
        <v>112</v>
      </c>
      <c r="S15" s="25">
        <v>1</v>
      </c>
      <c r="T15" s="16">
        <v>30000</v>
      </c>
      <c r="U15" s="16" t="s">
        <v>59</v>
      </c>
      <c r="V15" s="16" t="s">
        <v>87</v>
      </c>
    </row>
    <row r="16" spans="1:22" ht="118.5" customHeight="1" outlineLevel="1" x14ac:dyDescent="0.2">
      <c r="A16" s="19">
        <f t="shared" si="6"/>
        <v>9</v>
      </c>
      <c r="B16" s="18">
        <v>44900</v>
      </c>
      <c r="C16" s="12"/>
      <c r="D16" s="12"/>
      <c r="E16" s="12"/>
      <c r="F16" s="12"/>
      <c r="G16" s="12"/>
      <c r="H16" s="12"/>
      <c r="I16" s="12"/>
      <c r="J16" s="12"/>
      <c r="K16" s="12" t="s">
        <v>139</v>
      </c>
      <c r="L16" s="12"/>
      <c r="M16" s="12"/>
      <c r="N16" s="12"/>
      <c r="O16" s="12"/>
      <c r="P16" s="15" t="s">
        <v>115</v>
      </c>
      <c r="Q16" s="30">
        <f t="shared" si="7"/>
        <v>30000</v>
      </c>
      <c r="R16" s="17" t="s">
        <v>112</v>
      </c>
      <c r="S16" s="25">
        <v>1</v>
      </c>
      <c r="T16" s="16">
        <v>30000</v>
      </c>
      <c r="U16" s="16" t="s">
        <v>59</v>
      </c>
      <c r="V16" s="16" t="s">
        <v>88</v>
      </c>
    </row>
    <row r="17" spans="1:22" ht="40.5" customHeight="1" outlineLevel="1" x14ac:dyDescent="0.2">
      <c r="A17" s="19">
        <f t="shared" si="6"/>
        <v>10</v>
      </c>
      <c r="B17" s="18">
        <v>44901</v>
      </c>
      <c r="C17" s="12"/>
      <c r="D17" s="12"/>
      <c r="E17" s="12"/>
      <c r="F17" s="12"/>
      <c r="G17" s="12"/>
      <c r="H17" s="12"/>
      <c r="I17" s="12"/>
      <c r="J17" s="12"/>
      <c r="K17" s="12" t="s">
        <v>139</v>
      </c>
      <c r="L17" s="12"/>
      <c r="M17" s="12"/>
      <c r="N17" s="12"/>
      <c r="O17" s="12"/>
      <c r="P17" s="15" t="s">
        <v>116</v>
      </c>
      <c r="Q17" s="30">
        <f t="shared" si="7"/>
        <v>2429.9499999999998</v>
      </c>
      <c r="R17" s="17" t="s">
        <v>112</v>
      </c>
      <c r="S17" s="25">
        <v>1</v>
      </c>
      <c r="T17" s="16">
        <v>2429.9499999999998</v>
      </c>
      <c r="U17" s="16" t="s">
        <v>61</v>
      </c>
      <c r="V17" s="16" t="s">
        <v>89</v>
      </c>
    </row>
    <row r="18" spans="1:22" ht="40.5" customHeight="1" outlineLevel="1" x14ac:dyDescent="0.2">
      <c r="A18" s="19">
        <f t="shared" si="6"/>
        <v>11</v>
      </c>
      <c r="B18" s="18">
        <v>44902</v>
      </c>
      <c r="C18" s="12"/>
      <c r="D18" s="12"/>
      <c r="E18" s="12"/>
      <c r="F18" s="12"/>
      <c r="G18" s="12"/>
      <c r="H18" s="12"/>
      <c r="I18" s="12"/>
      <c r="J18" s="12"/>
      <c r="K18" s="12" t="s">
        <v>139</v>
      </c>
      <c r="L18" s="12"/>
      <c r="M18" s="12"/>
      <c r="N18" s="12"/>
      <c r="O18" s="12"/>
      <c r="P18" s="15" t="s">
        <v>117</v>
      </c>
      <c r="Q18" s="30">
        <f t="shared" si="7"/>
        <v>798.65</v>
      </c>
      <c r="R18" s="17" t="s">
        <v>112</v>
      </c>
      <c r="S18" s="25">
        <v>1</v>
      </c>
      <c r="T18" s="16">
        <v>798.65</v>
      </c>
      <c r="U18" s="16" t="s">
        <v>62</v>
      </c>
      <c r="V18" s="16" t="s">
        <v>90</v>
      </c>
    </row>
    <row r="19" spans="1:22" ht="40.5" customHeight="1" outlineLevel="1" x14ac:dyDescent="0.2">
      <c r="A19" s="19">
        <f t="shared" si="6"/>
        <v>12</v>
      </c>
      <c r="B19" s="18">
        <v>44902</v>
      </c>
      <c r="C19" s="12"/>
      <c r="D19" s="12"/>
      <c r="E19" s="12"/>
      <c r="F19" s="12"/>
      <c r="G19" s="12"/>
      <c r="H19" s="12"/>
      <c r="I19" s="12"/>
      <c r="J19" s="12"/>
      <c r="K19" s="12" t="s">
        <v>139</v>
      </c>
      <c r="L19" s="12"/>
      <c r="M19" s="12"/>
      <c r="N19" s="12"/>
      <c r="O19" s="12"/>
      <c r="P19" s="15" t="s">
        <v>118</v>
      </c>
      <c r="Q19" s="30">
        <f t="shared" si="7"/>
        <v>30.5</v>
      </c>
      <c r="R19" s="17" t="s">
        <v>112</v>
      </c>
      <c r="S19" s="25">
        <v>1</v>
      </c>
      <c r="T19" s="16">
        <v>30.5</v>
      </c>
      <c r="U19" s="16" t="s">
        <v>63</v>
      </c>
      <c r="V19" s="16" t="s">
        <v>91</v>
      </c>
    </row>
    <row r="20" spans="1:22" ht="40.5" customHeight="1" outlineLevel="1" x14ac:dyDescent="0.2">
      <c r="A20" s="19">
        <f t="shared" si="6"/>
        <v>13</v>
      </c>
      <c r="B20" s="18">
        <v>44900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 t="s">
        <v>139</v>
      </c>
      <c r="P20" s="15" t="s">
        <v>119</v>
      </c>
      <c r="Q20" s="30">
        <f t="shared" si="7"/>
        <v>3109.75</v>
      </c>
      <c r="R20" s="17" t="s">
        <v>112</v>
      </c>
      <c r="S20" s="25">
        <v>1</v>
      </c>
      <c r="T20" s="16">
        <v>3109.75</v>
      </c>
      <c r="U20" s="16" t="s">
        <v>64</v>
      </c>
      <c r="V20" s="16" t="s">
        <v>92</v>
      </c>
    </row>
    <row r="21" spans="1:22" ht="40.5" customHeight="1" outlineLevel="1" x14ac:dyDescent="0.2">
      <c r="A21" s="19">
        <f t="shared" si="6"/>
        <v>14</v>
      </c>
      <c r="B21" s="18">
        <v>44901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 t="s">
        <v>139</v>
      </c>
      <c r="P21" s="15" t="s">
        <v>120</v>
      </c>
      <c r="Q21" s="30">
        <f t="shared" si="7"/>
        <v>9.5000000000000001E-2</v>
      </c>
      <c r="R21" s="17" t="s">
        <v>111</v>
      </c>
      <c r="S21" s="25">
        <v>1400</v>
      </c>
      <c r="T21" s="16">
        <v>133</v>
      </c>
      <c r="U21" s="16" t="s">
        <v>65</v>
      </c>
      <c r="V21" s="16" t="s">
        <v>92</v>
      </c>
    </row>
    <row r="22" spans="1:22" ht="40.5" customHeight="1" outlineLevel="1" x14ac:dyDescent="0.2">
      <c r="A22" s="19">
        <f t="shared" si="6"/>
        <v>15</v>
      </c>
      <c r="B22" s="18">
        <v>44907</v>
      </c>
      <c r="C22" s="12"/>
      <c r="D22" s="12"/>
      <c r="E22" s="12"/>
      <c r="F22" s="12"/>
      <c r="G22" s="12"/>
      <c r="H22" s="12"/>
      <c r="I22" s="12"/>
      <c r="J22" s="12"/>
      <c r="K22" s="12" t="s">
        <v>139</v>
      </c>
      <c r="L22" s="12"/>
      <c r="M22" s="12"/>
      <c r="N22" s="12"/>
      <c r="O22" s="12"/>
      <c r="P22" s="15" t="s">
        <v>121</v>
      </c>
      <c r="Q22" s="30">
        <f t="shared" si="7"/>
        <v>0.25173170731707317</v>
      </c>
      <c r="R22" s="17" t="s">
        <v>111</v>
      </c>
      <c r="S22" s="25">
        <v>410</v>
      </c>
      <c r="T22" s="16">
        <v>103.21</v>
      </c>
      <c r="U22" s="16" t="s">
        <v>66</v>
      </c>
      <c r="V22" s="16" t="s">
        <v>93</v>
      </c>
    </row>
    <row r="23" spans="1:22" ht="40.5" customHeight="1" outlineLevel="1" x14ac:dyDescent="0.2">
      <c r="A23" s="19">
        <f t="shared" si="6"/>
        <v>16</v>
      </c>
      <c r="B23" s="18">
        <v>44909</v>
      </c>
      <c r="C23" s="12"/>
      <c r="D23" s="12"/>
      <c r="E23" s="12"/>
      <c r="F23" s="12"/>
      <c r="G23" s="12"/>
      <c r="H23" s="12"/>
      <c r="I23" s="12"/>
      <c r="J23" s="12"/>
      <c r="K23" s="12" t="s">
        <v>139</v>
      </c>
      <c r="L23" s="12"/>
      <c r="M23" s="12"/>
      <c r="N23" s="12"/>
      <c r="O23" s="12"/>
      <c r="P23" s="15" t="s">
        <v>122</v>
      </c>
      <c r="Q23" s="30">
        <f t="shared" si="7"/>
        <v>32.4</v>
      </c>
      <c r="R23" s="17" t="s">
        <v>111</v>
      </c>
      <c r="S23" s="25">
        <v>1</v>
      </c>
      <c r="T23" s="16">
        <v>32.4</v>
      </c>
      <c r="U23" s="16" t="s">
        <v>67</v>
      </c>
      <c r="V23" s="16" t="s">
        <v>94</v>
      </c>
    </row>
    <row r="24" spans="1:22" ht="40.5" customHeight="1" outlineLevel="1" x14ac:dyDescent="0.2">
      <c r="A24" s="19">
        <f t="shared" si="6"/>
        <v>17</v>
      </c>
      <c r="B24" s="18">
        <v>44911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 t="s">
        <v>139</v>
      </c>
      <c r="P24" s="15" t="s">
        <v>123</v>
      </c>
      <c r="Q24" s="30">
        <f t="shared" si="7"/>
        <v>41.25</v>
      </c>
      <c r="R24" s="17" t="s">
        <v>111</v>
      </c>
      <c r="S24" s="25">
        <v>8</v>
      </c>
      <c r="T24" s="16">
        <v>330</v>
      </c>
      <c r="U24" s="16" t="s">
        <v>73</v>
      </c>
      <c r="V24" s="16" t="s">
        <v>113</v>
      </c>
    </row>
    <row r="25" spans="1:22" ht="40.5" customHeight="1" outlineLevel="1" x14ac:dyDescent="0.2">
      <c r="A25" s="19">
        <f t="shared" si="6"/>
        <v>18</v>
      </c>
      <c r="B25" s="18">
        <v>44907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 t="s">
        <v>139</v>
      </c>
      <c r="N25" s="12"/>
      <c r="O25" s="12"/>
      <c r="P25" s="15" t="s">
        <v>124</v>
      </c>
      <c r="Q25" s="30">
        <f t="shared" si="7"/>
        <v>26.553333333333331</v>
      </c>
      <c r="R25" s="17" t="s">
        <v>111</v>
      </c>
      <c r="S25" s="25">
        <v>3</v>
      </c>
      <c r="T25" s="16">
        <v>79.66</v>
      </c>
      <c r="U25" s="16" t="s">
        <v>68</v>
      </c>
      <c r="V25" s="16" t="s">
        <v>95</v>
      </c>
    </row>
    <row r="26" spans="1:22" ht="40.5" customHeight="1" outlineLevel="1" x14ac:dyDescent="0.2">
      <c r="A26" s="19">
        <f t="shared" si="6"/>
        <v>19</v>
      </c>
      <c r="B26" s="18">
        <v>44907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 t="s">
        <v>139</v>
      </c>
      <c r="P26" s="15" t="s">
        <v>125</v>
      </c>
      <c r="Q26" s="30">
        <f t="shared" si="7"/>
        <v>5.1517131474103586</v>
      </c>
      <c r="R26" s="17" t="s">
        <v>112</v>
      </c>
      <c r="S26" s="25">
        <v>502</v>
      </c>
      <c r="T26" s="16">
        <v>2586.16</v>
      </c>
      <c r="U26" s="16" t="s">
        <v>69</v>
      </c>
      <c r="V26" s="16" t="s">
        <v>96</v>
      </c>
    </row>
    <row r="27" spans="1:22" ht="40.5" customHeight="1" outlineLevel="1" x14ac:dyDescent="0.2">
      <c r="A27" s="19">
        <f t="shared" si="6"/>
        <v>20</v>
      </c>
      <c r="B27" s="18">
        <v>44907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 t="s">
        <v>139</v>
      </c>
      <c r="P27" s="15" t="s">
        <v>125</v>
      </c>
      <c r="Q27" s="30">
        <f t="shared" si="7"/>
        <v>0.18164781906300484</v>
      </c>
      <c r="R27" s="17" t="s">
        <v>112</v>
      </c>
      <c r="S27" s="25">
        <v>619</v>
      </c>
      <c r="T27" s="16">
        <v>112.44</v>
      </c>
      <c r="U27" s="16" t="s">
        <v>70</v>
      </c>
      <c r="V27" s="16" t="s">
        <v>97</v>
      </c>
    </row>
    <row r="28" spans="1:22" ht="40.5" customHeight="1" outlineLevel="1" x14ac:dyDescent="0.2">
      <c r="A28" s="19">
        <f t="shared" si="6"/>
        <v>21</v>
      </c>
      <c r="B28" s="18">
        <v>44909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 t="s">
        <v>139</v>
      </c>
      <c r="N28" s="12"/>
      <c r="O28" s="12"/>
      <c r="P28" s="15" t="s">
        <v>126</v>
      </c>
      <c r="Q28" s="30">
        <f t="shared" si="7"/>
        <v>3.785625</v>
      </c>
      <c r="R28" s="17" t="s">
        <v>111</v>
      </c>
      <c r="S28" s="25">
        <v>48</v>
      </c>
      <c r="T28" s="16">
        <v>181.71</v>
      </c>
      <c r="U28" s="16" t="s">
        <v>71</v>
      </c>
      <c r="V28" s="16" t="s">
        <v>98</v>
      </c>
    </row>
    <row r="29" spans="1:22" ht="40.5" customHeight="1" outlineLevel="1" x14ac:dyDescent="0.2">
      <c r="A29" s="19">
        <f t="shared" si="6"/>
        <v>22</v>
      </c>
      <c r="B29" s="18">
        <v>44919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 t="s">
        <v>139</v>
      </c>
      <c r="N29" s="12"/>
      <c r="O29" s="12"/>
      <c r="P29" s="15" t="s">
        <v>127</v>
      </c>
      <c r="Q29" s="30">
        <f t="shared" si="7"/>
        <v>52.662500000000001</v>
      </c>
      <c r="R29" s="17" t="s">
        <v>111</v>
      </c>
      <c r="S29" s="25">
        <v>12</v>
      </c>
      <c r="T29" s="16">
        <v>631.95000000000005</v>
      </c>
      <c r="U29" s="16" t="s">
        <v>72</v>
      </c>
      <c r="V29" s="16" t="s">
        <v>99</v>
      </c>
    </row>
    <row r="30" spans="1:22" ht="40.5" customHeight="1" outlineLevel="1" x14ac:dyDescent="0.2">
      <c r="A30" s="19">
        <f t="shared" si="6"/>
        <v>23</v>
      </c>
      <c r="B30" s="18">
        <v>44909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 t="s">
        <v>139</v>
      </c>
      <c r="N30" s="12"/>
      <c r="O30" s="12"/>
      <c r="P30" s="15" t="s">
        <v>128</v>
      </c>
      <c r="Q30" s="30">
        <f t="shared" si="7"/>
        <v>31.583999999999996</v>
      </c>
      <c r="R30" s="17" t="s">
        <v>111</v>
      </c>
      <c r="S30" s="25">
        <v>20</v>
      </c>
      <c r="T30" s="16">
        <v>631.67999999999995</v>
      </c>
      <c r="U30" s="16" t="s">
        <v>73</v>
      </c>
      <c r="V30" s="16" t="s">
        <v>100</v>
      </c>
    </row>
    <row r="31" spans="1:22" ht="40.5" customHeight="1" outlineLevel="1" x14ac:dyDescent="0.2">
      <c r="A31" s="19">
        <f t="shared" si="6"/>
        <v>24</v>
      </c>
      <c r="B31" s="18">
        <v>44916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 t="s">
        <v>139</v>
      </c>
      <c r="N31" s="12"/>
      <c r="O31" s="12"/>
      <c r="P31" s="15" t="s">
        <v>129</v>
      </c>
      <c r="Q31" s="30">
        <f t="shared" si="7"/>
        <v>0.86515337423312888</v>
      </c>
      <c r="R31" s="17" t="s">
        <v>112</v>
      </c>
      <c r="S31" s="25">
        <v>815</v>
      </c>
      <c r="T31" s="16">
        <v>705.1</v>
      </c>
      <c r="U31" s="16" t="s">
        <v>74</v>
      </c>
      <c r="V31" s="16" t="s">
        <v>101</v>
      </c>
    </row>
    <row r="32" spans="1:22" ht="40.5" customHeight="1" outlineLevel="1" x14ac:dyDescent="0.2">
      <c r="A32" s="19">
        <f t="shared" si="6"/>
        <v>25</v>
      </c>
      <c r="B32" s="18">
        <v>44923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 t="s">
        <v>139</v>
      </c>
      <c r="N32" s="12"/>
      <c r="O32" s="12"/>
      <c r="P32" s="15" t="s">
        <v>130</v>
      </c>
      <c r="Q32" s="30">
        <f t="shared" si="7"/>
        <v>233.88</v>
      </c>
      <c r="R32" s="17" t="s">
        <v>112</v>
      </c>
      <c r="S32" s="25">
        <v>1</v>
      </c>
      <c r="T32" s="16">
        <v>233.88</v>
      </c>
      <c r="U32" s="16" t="s">
        <v>75</v>
      </c>
      <c r="V32" s="16" t="s">
        <v>102</v>
      </c>
    </row>
    <row r="33" spans="1:22" ht="40.5" customHeight="1" outlineLevel="1" x14ac:dyDescent="0.2">
      <c r="A33" s="19">
        <f t="shared" si="6"/>
        <v>26</v>
      </c>
      <c r="B33" s="18">
        <v>44923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 t="s">
        <v>139</v>
      </c>
      <c r="N33" s="12"/>
      <c r="O33" s="12"/>
      <c r="P33" s="15" t="s">
        <v>131</v>
      </c>
      <c r="Q33" s="30">
        <f t="shared" si="7"/>
        <v>317.3</v>
      </c>
      <c r="R33" s="17" t="s">
        <v>112</v>
      </c>
      <c r="S33" s="25">
        <v>1</v>
      </c>
      <c r="T33" s="16">
        <v>317.3</v>
      </c>
      <c r="U33" s="16" t="s">
        <v>75</v>
      </c>
      <c r="V33" s="16" t="s">
        <v>103</v>
      </c>
    </row>
    <row r="34" spans="1:22" ht="40.5" customHeight="1" outlineLevel="1" x14ac:dyDescent="0.2">
      <c r="A34" s="19">
        <f t="shared" si="6"/>
        <v>27</v>
      </c>
      <c r="B34" s="18">
        <v>44923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 t="s">
        <v>139</v>
      </c>
      <c r="N34" s="12"/>
      <c r="O34" s="12"/>
      <c r="P34" s="15" t="s">
        <v>132</v>
      </c>
      <c r="Q34" s="30">
        <f t="shared" si="7"/>
        <v>300.61</v>
      </c>
      <c r="R34" s="17" t="s">
        <v>112</v>
      </c>
      <c r="S34" s="25">
        <v>1</v>
      </c>
      <c r="T34" s="16">
        <v>300.61</v>
      </c>
      <c r="U34" s="16" t="s">
        <v>75</v>
      </c>
      <c r="V34" s="16" t="s">
        <v>104</v>
      </c>
    </row>
    <row r="35" spans="1:22" ht="40.5" customHeight="1" outlineLevel="1" x14ac:dyDescent="0.2">
      <c r="A35" s="19">
        <f t="shared" si="6"/>
        <v>28</v>
      </c>
      <c r="B35" s="18">
        <v>44923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 t="s">
        <v>139</v>
      </c>
      <c r="N35" s="12"/>
      <c r="O35" s="12"/>
      <c r="P35" s="15" t="s">
        <v>133</v>
      </c>
      <c r="Q35" s="30">
        <f t="shared" si="7"/>
        <v>178.92</v>
      </c>
      <c r="R35" s="17" t="s">
        <v>112</v>
      </c>
      <c r="S35" s="25">
        <v>1</v>
      </c>
      <c r="T35" s="16">
        <v>178.92</v>
      </c>
      <c r="U35" s="16" t="s">
        <v>75</v>
      </c>
      <c r="V35" s="16" t="s">
        <v>105</v>
      </c>
    </row>
    <row r="36" spans="1:22" ht="40.5" customHeight="1" outlineLevel="1" x14ac:dyDescent="0.2">
      <c r="A36" s="19">
        <f t="shared" si="6"/>
        <v>29</v>
      </c>
      <c r="B36" s="18">
        <v>44923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 t="s">
        <v>139</v>
      </c>
      <c r="N36" s="12"/>
      <c r="O36" s="12"/>
      <c r="P36" s="15" t="s">
        <v>134</v>
      </c>
      <c r="Q36" s="30">
        <f t="shared" si="7"/>
        <v>247.67</v>
      </c>
      <c r="R36" s="17" t="s">
        <v>112</v>
      </c>
      <c r="S36" s="25">
        <v>1</v>
      </c>
      <c r="T36" s="16">
        <v>247.67</v>
      </c>
      <c r="U36" s="16" t="s">
        <v>75</v>
      </c>
      <c r="V36" s="16" t="s">
        <v>106</v>
      </c>
    </row>
    <row r="37" spans="1:22" ht="40.5" customHeight="1" outlineLevel="1" x14ac:dyDescent="0.2">
      <c r="A37" s="19">
        <f t="shared" si="6"/>
        <v>30</v>
      </c>
      <c r="B37" s="18">
        <v>44921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 t="s">
        <v>139</v>
      </c>
      <c r="N37" s="12"/>
      <c r="O37" s="12"/>
      <c r="P37" s="15" t="s">
        <v>135</v>
      </c>
      <c r="Q37" s="30">
        <f t="shared" si="7"/>
        <v>501</v>
      </c>
      <c r="R37" s="17" t="s">
        <v>112</v>
      </c>
      <c r="S37" s="25">
        <v>1</v>
      </c>
      <c r="T37" s="16">
        <v>501</v>
      </c>
      <c r="U37" s="16" t="s">
        <v>76</v>
      </c>
      <c r="V37" s="16" t="s">
        <v>107</v>
      </c>
    </row>
    <row r="38" spans="1:22" ht="40.5" customHeight="1" outlineLevel="1" x14ac:dyDescent="0.2">
      <c r="A38" s="19">
        <f t="shared" si="6"/>
        <v>31</v>
      </c>
      <c r="B38" s="18">
        <v>44924</v>
      </c>
      <c r="C38" s="12"/>
      <c r="D38" s="12"/>
      <c r="E38" s="12"/>
      <c r="F38" s="12"/>
      <c r="G38" s="12"/>
      <c r="H38" s="12"/>
      <c r="I38" s="12"/>
      <c r="J38" s="12"/>
      <c r="K38" s="12" t="s">
        <v>139</v>
      </c>
      <c r="L38" s="12"/>
      <c r="M38" s="12"/>
      <c r="N38" s="12"/>
      <c r="O38" s="12"/>
      <c r="P38" s="15" t="s">
        <v>136</v>
      </c>
      <c r="Q38" s="30">
        <f t="shared" si="7"/>
        <v>427.4</v>
      </c>
      <c r="R38" s="17" t="s">
        <v>112</v>
      </c>
      <c r="S38" s="25">
        <v>1</v>
      </c>
      <c r="T38" s="16">
        <v>427.4</v>
      </c>
      <c r="U38" s="16" t="s">
        <v>77</v>
      </c>
      <c r="V38" s="16" t="s">
        <v>108</v>
      </c>
    </row>
    <row r="39" spans="1:22" ht="40.5" customHeight="1" outlineLevel="1" x14ac:dyDescent="0.2">
      <c r="A39" s="19">
        <f t="shared" si="6"/>
        <v>32</v>
      </c>
      <c r="B39" s="18">
        <v>44922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 t="s">
        <v>139</v>
      </c>
      <c r="N39" s="12"/>
      <c r="O39" s="12"/>
      <c r="P39" s="15" t="s">
        <v>137</v>
      </c>
      <c r="Q39" s="30">
        <f t="shared" si="7"/>
        <v>720</v>
      </c>
      <c r="R39" s="17" t="s">
        <v>112</v>
      </c>
      <c r="S39" s="25">
        <v>1</v>
      </c>
      <c r="T39" s="16">
        <v>720</v>
      </c>
      <c r="U39" s="16" t="s">
        <v>78</v>
      </c>
      <c r="V39" s="16" t="s">
        <v>109</v>
      </c>
    </row>
    <row r="40" spans="1:22" ht="40.5" customHeight="1" outlineLevel="1" x14ac:dyDescent="0.2">
      <c r="A40" s="19">
        <f t="shared" si="6"/>
        <v>33</v>
      </c>
      <c r="B40" s="18">
        <v>44923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 t="s">
        <v>139</v>
      </c>
      <c r="N40" s="12"/>
      <c r="O40" s="12"/>
      <c r="P40" s="15" t="s">
        <v>138</v>
      </c>
      <c r="Q40" s="26">
        <f t="shared" si="7"/>
        <v>33.741250000000001</v>
      </c>
      <c r="R40" s="17" t="s">
        <v>111</v>
      </c>
      <c r="S40" s="25">
        <v>8</v>
      </c>
      <c r="T40" s="16">
        <v>269.93</v>
      </c>
      <c r="U40" s="16" t="s">
        <v>79</v>
      </c>
      <c r="V40" s="16" t="s">
        <v>110</v>
      </c>
    </row>
    <row r="41" spans="1:22" s="29" customFormat="1" x14ac:dyDescent="0.2">
      <c r="A41" s="27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</row>
    <row r="42" spans="1:22" ht="21.75" customHeight="1" outlineLevel="1" x14ac:dyDescent="0.2">
      <c r="A42" s="19">
        <f>A40+1</f>
        <v>34</v>
      </c>
      <c r="B42" s="18" t="s">
        <v>219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 t="s">
        <v>139</v>
      </c>
      <c r="O42" s="12"/>
      <c r="P42" s="15" t="s">
        <v>183</v>
      </c>
      <c r="Q42" s="30">
        <f t="shared" si="7"/>
        <v>100</v>
      </c>
      <c r="R42" s="17" t="s">
        <v>112</v>
      </c>
      <c r="S42" s="25">
        <v>1</v>
      </c>
      <c r="T42" s="16">
        <v>100</v>
      </c>
      <c r="U42" s="16" t="s">
        <v>238</v>
      </c>
      <c r="V42" s="16" t="s">
        <v>140</v>
      </c>
    </row>
    <row r="43" spans="1:22" ht="21.75" customHeight="1" outlineLevel="1" x14ac:dyDescent="0.2">
      <c r="A43" s="19">
        <f t="shared" si="6"/>
        <v>35</v>
      </c>
      <c r="B43" s="18" t="s">
        <v>219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 t="s">
        <v>139</v>
      </c>
      <c r="O43" s="12"/>
      <c r="P43" s="15" t="s">
        <v>273</v>
      </c>
      <c r="Q43" s="30">
        <f t="shared" si="7"/>
        <v>3.9213333333333329E-2</v>
      </c>
      <c r="R43" s="17" t="s">
        <v>274</v>
      </c>
      <c r="S43" s="25">
        <v>150</v>
      </c>
      <c r="T43" s="16">
        <v>5.8819999999999997</v>
      </c>
      <c r="U43" s="16" t="s">
        <v>239</v>
      </c>
      <c r="V43" s="16" t="s">
        <v>141</v>
      </c>
    </row>
    <row r="44" spans="1:22" ht="21.75" customHeight="1" outlineLevel="1" x14ac:dyDescent="0.2">
      <c r="A44" s="19">
        <f t="shared" si="6"/>
        <v>36</v>
      </c>
      <c r="B44" s="18" t="s">
        <v>219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 t="s">
        <v>139</v>
      </c>
      <c r="O44" s="12"/>
      <c r="P44" s="15" t="s">
        <v>184</v>
      </c>
      <c r="Q44" s="30">
        <f t="shared" si="7"/>
        <v>60</v>
      </c>
      <c r="R44" s="17" t="s">
        <v>112</v>
      </c>
      <c r="S44" s="25">
        <v>1</v>
      </c>
      <c r="T44" s="16">
        <v>60</v>
      </c>
      <c r="U44" s="16" t="s">
        <v>240</v>
      </c>
      <c r="V44" s="16" t="s">
        <v>142</v>
      </c>
    </row>
    <row r="45" spans="1:22" ht="21.75" customHeight="1" outlineLevel="1" x14ac:dyDescent="0.2">
      <c r="A45" s="19">
        <f t="shared" si="6"/>
        <v>37</v>
      </c>
      <c r="B45" s="18" t="s">
        <v>219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 t="s">
        <v>139</v>
      </c>
      <c r="O45" s="12"/>
      <c r="P45" s="15" t="s">
        <v>185</v>
      </c>
      <c r="Q45" s="30">
        <f t="shared" si="7"/>
        <v>21.8</v>
      </c>
      <c r="R45" s="17" t="s">
        <v>112</v>
      </c>
      <c r="S45" s="25">
        <v>1</v>
      </c>
      <c r="T45" s="16">
        <v>21.8</v>
      </c>
      <c r="U45" s="16" t="s">
        <v>241</v>
      </c>
      <c r="V45" s="16" t="s">
        <v>143</v>
      </c>
    </row>
    <row r="46" spans="1:22" ht="21.75" customHeight="1" outlineLevel="1" x14ac:dyDescent="0.2">
      <c r="A46" s="19">
        <f t="shared" si="6"/>
        <v>38</v>
      </c>
      <c r="B46" s="18" t="s">
        <v>219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 t="s">
        <v>139</v>
      </c>
      <c r="O46" s="12"/>
      <c r="P46" s="15" t="s">
        <v>237</v>
      </c>
      <c r="Q46" s="30">
        <f t="shared" si="7"/>
        <v>9.5000000000000001E-2</v>
      </c>
      <c r="R46" s="17" t="s">
        <v>111</v>
      </c>
      <c r="S46" s="25">
        <v>200</v>
      </c>
      <c r="T46" s="16">
        <v>19</v>
      </c>
      <c r="U46" s="16" t="s">
        <v>242</v>
      </c>
      <c r="V46" s="16" t="s">
        <v>144</v>
      </c>
    </row>
    <row r="47" spans="1:22" ht="21.75" customHeight="1" outlineLevel="1" x14ac:dyDescent="0.2">
      <c r="A47" s="32">
        <f t="shared" si="6"/>
        <v>39</v>
      </c>
      <c r="B47" s="33" t="s">
        <v>220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 t="s">
        <v>139</v>
      </c>
      <c r="O47" s="34"/>
      <c r="P47" s="15" t="s">
        <v>186</v>
      </c>
      <c r="Q47" s="30">
        <f t="shared" si="7"/>
        <v>500</v>
      </c>
      <c r="R47" s="17" t="s">
        <v>112</v>
      </c>
      <c r="S47" s="25">
        <v>1</v>
      </c>
      <c r="T47" s="16">
        <v>500</v>
      </c>
      <c r="U47" s="16" t="s">
        <v>243</v>
      </c>
      <c r="V47" s="16" t="s">
        <v>145</v>
      </c>
    </row>
    <row r="48" spans="1:22" ht="21.75" customHeight="1" outlineLevel="1" x14ac:dyDescent="0.2">
      <c r="A48" s="19">
        <f t="shared" si="6"/>
        <v>40</v>
      </c>
      <c r="B48" s="33" t="s">
        <v>232</v>
      </c>
      <c r="C48" s="33"/>
      <c r="D48" s="33"/>
      <c r="E48" s="12"/>
      <c r="F48" s="12"/>
      <c r="G48" s="12"/>
      <c r="H48" s="12"/>
      <c r="I48" s="12"/>
      <c r="J48" s="12"/>
      <c r="K48" s="12"/>
      <c r="L48" s="12"/>
      <c r="M48" s="12"/>
      <c r="N48" s="12" t="s">
        <v>139</v>
      </c>
      <c r="O48" s="12"/>
      <c r="P48" s="15" t="s">
        <v>187</v>
      </c>
      <c r="Q48" s="30">
        <f t="shared" si="7"/>
        <v>90</v>
      </c>
      <c r="R48" s="17" t="s">
        <v>112</v>
      </c>
      <c r="S48" s="25">
        <v>1</v>
      </c>
      <c r="T48" s="16">
        <v>90</v>
      </c>
      <c r="U48" s="16" t="s">
        <v>244</v>
      </c>
      <c r="V48" s="16" t="s">
        <v>146</v>
      </c>
    </row>
    <row r="49" spans="1:22" ht="21.75" customHeight="1" outlineLevel="1" x14ac:dyDescent="0.2">
      <c r="A49" s="19">
        <f t="shared" si="6"/>
        <v>41</v>
      </c>
      <c r="B49" s="18" t="s">
        <v>221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 t="s">
        <v>139</v>
      </c>
      <c r="O49" s="12"/>
      <c r="P49" s="15" t="s">
        <v>188</v>
      </c>
      <c r="Q49" s="30">
        <f t="shared" si="7"/>
        <v>84.84</v>
      </c>
      <c r="R49" s="17" t="s">
        <v>111</v>
      </c>
      <c r="S49" s="25">
        <v>2</v>
      </c>
      <c r="T49" s="16">
        <v>169.68</v>
      </c>
      <c r="U49" s="16" t="s">
        <v>245</v>
      </c>
      <c r="V49" s="16" t="s">
        <v>147</v>
      </c>
    </row>
    <row r="50" spans="1:22" ht="21.75" customHeight="1" outlineLevel="1" x14ac:dyDescent="0.2">
      <c r="A50" s="19">
        <f t="shared" si="6"/>
        <v>42</v>
      </c>
      <c r="B50" s="18" t="s">
        <v>222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 t="s">
        <v>139</v>
      </c>
      <c r="O50" s="12"/>
      <c r="P50" s="15" t="s">
        <v>189</v>
      </c>
      <c r="Q50" s="30">
        <f t="shared" si="7"/>
        <v>26.58</v>
      </c>
      <c r="R50" s="17" t="s">
        <v>112</v>
      </c>
      <c r="S50" s="25">
        <v>1</v>
      </c>
      <c r="T50" s="16">
        <v>26.58</v>
      </c>
      <c r="U50" s="16" t="s">
        <v>246</v>
      </c>
      <c r="V50" s="16" t="s">
        <v>148</v>
      </c>
    </row>
    <row r="51" spans="1:22" ht="21.75" customHeight="1" outlineLevel="1" x14ac:dyDescent="0.2">
      <c r="A51" s="19">
        <f t="shared" si="6"/>
        <v>43</v>
      </c>
      <c r="B51" s="18" t="s">
        <v>223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 t="s">
        <v>139</v>
      </c>
      <c r="O51" s="12"/>
      <c r="P51" s="15" t="s">
        <v>190</v>
      </c>
      <c r="Q51" s="30">
        <f t="shared" si="7"/>
        <v>0.82885714285714296</v>
      </c>
      <c r="R51" s="17" t="s">
        <v>275</v>
      </c>
      <c r="S51" s="25">
        <v>350</v>
      </c>
      <c r="T51" s="16">
        <v>290.10000000000002</v>
      </c>
      <c r="U51" s="16" t="s">
        <v>247</v>
      </c>
      <c r="V51" s="16" t="s">
        <v>149</v>
      </c>
    </row>
    <row r="52" spans="1:22" ht="21.75" customHeight="1" outlineLevel="1" x14ac:dyDescent="0.2">
      <c r="A52" s="19">
        <f t="shared" si="6"/>
        <v>44</v>
      </c>
      <c r="B52" s="18" t="s">
        <v>223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 t="s">
        <v>139</v>
      </c>
      <c r="O52" s="12"/>
      <c r="P52" s="15" t="s">
        <v>191</v>
      </c>
      <c r="Q52" s="30">
        <f t="shared" si="7"/>
        <v>6435.03</v>
      </c>
      <c r="R52" s="17" t="s">
        <v>112</v>
      </c>
      <c r="S52" s="25">
        <v>1</v>
      </c>
      <c r="T52" s="16">
        <v>6435.03</v>
      </c>
      <c r="U52" s="16" t="s">
        <v>248</v>
      </c>
      <c r="V52" s="16" t="s">
        <v>150</v>
      </c>
    </row>
    <row r="53" spans="1:22" ht="21.75" customHeight="1" outlineLevel="1" x14ac:dyDescent="0.2">
      <c r="A53" s="19">
        <f t="shared" si="6"/>
        <v>45</v>
      </c>
      <c r="B53" s="18" t="s">
        <v>223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 t="s">
        <v>139</v>
      </c>
      <c r="O53" s="12"/>
      <c r="P53" s="15" t="s">
        <v>192</v>
      </c>
      <c r="Q53" s="30">
        <f t="shared" si="7"/>
        <v>45</v>
      </c>
      <c r="R53" s="17" t="s">
        <v>112</v>
      </c>
      <c r="S53" s="25">
        <v>1</v>
      </c>
      <c r="T53" s="16">
        <v>45</v>
      </c>
      <c r="U53" s="16" t="s">
        <v>249</v>
      </c>
      <c r="V53" s="16" t="s">
        <v>151</v>
      </c>
    </row>
    <row r="54" spans="1:22" ht="21.75" customHeight="1" outlineLevel="1" x14ac:dyDescent="0.2">
      <c r="A54" s="19">
        <f t="shared" si="6"/>
        <v>46</v>
      </c>
      <c r="B54" s="18" t="s">
        <v>223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 t="s">
        <v>139</v>
      </c>
      <c r="O54" s="12"/>
      <c r="P54" s="15" t="s">
        <v>193</v>
      </c>
      <c r="Q54" s="30">
        <f t="shared" si="7"/>
        <v>6</v>
      </c>
      <c r="R54" s="17" t="s">
        <v>112</v>
      </c>
      <c r="S54" s="25">
        <v>6</v>
      </c>
      <c r="T54" s="16">
        <v>36</v>
      </c>
      <c r="U54" s="16" t="s">
        <v>241</v>
      </c>
      <c r="V54" s="16" t="s">
        <v>152</v>
      </c>
    </row>
    <row r="55" spans="1:22" ht="21.75" customHeight="1" outlineLevel="1" x14ac:dyDescent="0.2">
      <c r="A55" s="19">
        <f t="shared" si="6"/>
        <v>47</v>
      </c>
      <c r="B55" s="18" t="s">
        <v>224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 t="s">
        <v>139</v>
      </c>
      <c r="O55" s="12"/>
      <c r="P55" s="15" t="s">
        <v>194</v>
      </c>
      <c r="Q55" s="30">
        <f t="shared" si="7"/>
        <v>90</v>
      </c>
      <c r="R55" s="17" t="s">
        <v>112</v>
      </c>
      <c r="S55" s="25">
        <v>1</v>
      </c>
      <c r="T55" s="16">
        <v>90</v>
      </c>
      <c r="U55" s="16" t="s">
        <v>250</v>
      </c>
      <c r="V55" s="16" t="s">
        <v>153</v>
      </c>
    </row>
    <row r="56" spans="1:22" ht="21.75" customHeight="1" outlineLevel="1" x14ac:dyDescent="0.2">
      <c r="A56" s="19">
        <f t="shared" si="6"/>
        <v>48</v>
      </c>
      <c r="B56" s="18" t="s">
        <v>225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 t="s">
        <v>139</v>
      </c>
      <c r="O56" s="12"/>
      <c r="P56" s="15" t="s">
        <v>195</v>
      </c>
      <c r="Q56" s="30">
        <f t="shared" si="7"/>
        <v>5</v>
      </c>
      <c r="R56" s="17" t="s">
        <v>112</v>
      </c>
      <c r="S56" s="25">
        <v>3</v>
      </c>
      <c r="T56" s="16">
        <v>15</v>
      </c>
      <c r="U56" s="16" t="s">
        <v>251</v>
      </c>
      <c r="V56" s="16" t="s">
        <v>154</v>
      </c>
    </row>
    <row r="57" spans="1:22" ht="21.75" customHeight="1" outlineLevel="1" x14ac:dyDescent="0.2">
      <c r="A57" s="19">
        <f t="shared" si="6"/>
        <v>49</v>
      </c>
      <c r="B57" s="18" t="s">
        <v>225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 t="s">
        <v>139</v>
      </c>
      <c r="O57" s="12"/>
      <c r="P57" s="15" t="s">
        <v>196</v>
      </c>
      <c r="Q57" s="30">
        <f t="shared" si="7"/>
        <v>4</v>
      </c>
      <c r="R57" s="17" t="s">
        <v>112</v>
      </c>
      <c r="S57" s="25">
        <v>8</v>
      </c>
      <c r="T57" s="16">
        <v>32</v>
      </c>
      <c r="U57" s="16" t="s">
        <v>251</v>
      </c>
      <c r="V57" s="16" t="s">
        <v>155</v>
      </c>
    </row>
    <row r="58" spans="1:22" ht="21.75" customHeight="1" outlineLevel="1" x14ac:dyDescent="0.2">
      <c r="A58" s="19">
        <f t="shared" si="6"/>
        <v>50</v>
      </c>
      <c r="B58" s="18" t="s">
        <v>225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 t="s">
        <v>139</v>
      </c>
      <c r="O58" s="12"/>
      <c r="P58" s="15" t="s">
        <v>197</v>
      </c>
      <c r="Q58" s="30">
        <f t="shared" si="7"/>
        <v>0.48000000000000004</v>
      </c>
      <c r="R58" s="17" t="s">
        <v>111</v>
      </c>
      <c r="S58" s="25">
        <v>35</v>
      </c>
      <c r="T58" s="16">
        <v>16.8</v>
      </c>
      <c r="U58" s="16" t="s">
        <v>252</v>
      </c>
      <c r="V58" s="16" t="s">
        <v>156</v>
      </c>
    </row>
    <row r="59" spans="1:22" ht="21.75" customHeight="1" outlineLevel="1" x14ac:dyDescent="0.2">
      <c r="A59" s="19">
        <f t="shared" si="6"/>
        <v>51</v>
      </c>
      <c r="B59" s="18" t="s">
        <v>225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 t="s">
        <v>139</v>
      </c>
      <c r="O59" s="12"/>
      <c r="P59" s="15" t="s">
        <v>198</v>
      </c>
      <c r="Q59" s="30">
        <f t="shared" si="7"/>
        <v>0.37742857142857145</v>
      </c>
      <c r="R59" s="17" t="s">
        <v>111</v>
      </c>
      <c r="S59" s="25">
        <v>42</v>
      </c>
      <c r="T59" s="16">
        <v>15.852</v>
      </c>
      <c r="U59" s="16" t="s">
        <v>253</v>
      </c>
      <c r="V59" s="16" t="s">
        <v>157</v>
      </c>
    </row>
    <row r="60" spans="1:22" ht="21.75" customHeight="1" outlineLevel="1" x14ac:dyDescent="0.2">
      <c r="A60" s="19">
        <f t="shared" si="6"/>
        <v>52</v>
      </c>
      <c r="B60" s="18" t="s">
        <v>225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 t="s">
        <v>139</v>
      </c>
      <c r="O60" s="12"/>
      <c r="P60" s="15" t="s">
        <v>199</v>
      </c>
      <c r="Q60" s="30">
        <f t="shared" si="7"/>
        <v>39</v>
      </c>
      <c r="R60" s="17" t="s">
        <v>111</v>
      </c>
      <c r="S60" s="25">
        <v>1</v>
      </c>
      <c r="T60" s="16">
        <v>39</v>
      </c>
      <c r="U60" s="16" t="s">
        <v>254</v>
      </c>
      <c r="V60" s="16" t="s">
        <v>158</v>
      </c>
    </row>
    <row r="61" spans="1:22" ht="21.75" customHeight="1" outlineLevel="1" x14ac:dyDescent="0.2">
      <c r="A61" s="19">
        <f t="shared" si="6"/>
        <v>53</v>
      </c>
      <c r="B61" s="18" t="s">
        <v>225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 t="s">
        <v>139</v>
      </c>
      <c r="O61" s="12"/>
      <c r="P61" s="15" t="s">
        <v>200</v>
      </c>
      <c r="Q61" s="30">
        <f t="shared" si="7"/>
        <v>26.55</v>
      </c>
      <c r="R61" s="17" t="s">
        <v>112</v>
      </c>
      <c r="S61" s="25">
        <v>1</v>
      </c>
      <c r="T61" s="16">
        <v>26.55</v>
      </c>
      <c r="U61" s="16" t="s">
        <v>255</v>
      </c>
      <c r="V61" s="16" t="s">
        <v>159</v>
      </c>
    </row>
    <row r="62" spans="1:22" ht="21.75" customHeight="1" outlineLevel="1" x14ac:dyDescent="0.2">
      <c r="A62" s="19">
        <f t="shared" si="6"/>
        <v>54</v>
      </c>
      <c r="B62" s="18" t="s">
        <v>226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 t="s">
        <v>139</v>
      </c>
      <c r="O62" s="12"/>
      <c r="P62" s="15" t="s">
        <v>201</v>
      </c>
      <c r="Q62" s="30">
        <f t="shared" si="7"/>
        <v>14.9</v>
      </c>
      <c r="R62" s="17" t="s">
        <v>112</v>
      </c>
      <c r="S62" s="25">
        <v>1</v>
      </c>
      <c r="T62" s="16">
        <v>14.9</v>
      </c>
      <c r="U62" s="16" t="s">
        <v>256</v>
      </c>
      <c r="V62" s="16" t="s">
        <v>160</v>
      </c>
    </row>
    <row r="63" spans="1:22" ht="21.75" customHeight="1" outlineLevel="1" x14ac:dyDescent="0.2">
      <c r="A63" s="19">
        <f t="shared" si="6"/>
        <v>55</v>
      </c>
      <c r="B63" s="18" t="s">
        <v>227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 t="s">
        <v>139</v>
      </c>
      <c r="O63" s="12"/>
      <c r="P63" s="15" t="s">
        <v>202</v>
      </c>
      <c r="Q63" s="30">
        <f t="shared" si="7"/>
        <v>0.25043678160919541</v>
      </c>
      <c r="R63" s="17" t="s">
        <v>112</v>
      </c>
      <c r="S63" s="25">
        <v>870</v>
      </c>
      <c r="T63" s="16">
        <v>217.88</v>
      </c>
      <c r="U63" s="16" t="s">
        <v>257</v>
      </c>
      <c r="V63" s="16" t="s">
        <v>161</v>
      </c>
    </row>
    <row r="64" spans="1:22" ht="21.75" customHeight="1" outlineLevel="1" x14ac:dyDescent="0.2">
      <c r="A64" s="32">
        <f t="shared" si="6"/>
        <v>56</v>
      </c>
      <c r="B64" s="33" t="s">
        <v>227</v>
      </c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 t="s">
        <v>139</v>
      </c>
      <c r="O64" s="34"/>
      <c r="P64" s="15" t="s">
        <v>203</v>
      </c>
      <c r="Q64" s="30">
        <f t="shared" si="7"/>
        <v>10380.213</v>
      </c>
      <c r="R64" s="17" t="s">
        <v>112</v>
      </c>
      <c r="S64" s="25">
        <v>1</v>
      </c>
      <c r="T64" s="16">
        <v>10380.213</v>
      </c>
      <c r="U64" s="16" t="s">
        <v>258</v>
      </c>
      <c r="V64" s="16" t="s">
        <v>162</v>
      </c>
    </row>
    <row r="65" spans="1:22" ht="21.75" customHeight="1" outlineLevel="1" x14ac:dyDescent="0.2">
      <c r="A65" s="32">
        <f t="shared" si="6"/>
        <v>57</v>
      </c>
      <c r="B65" s="33" t="s">
        <v>227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 t="s">
        <v>139</v>
      </c>
      <c r="O65" s="34"/>
      <c r="P65" s="15" t="s">
        <v>186</v>
      </c>
      <c r="Q65" s="30">
        <f t="shared" si="7"/>
        <v>500</v>
      </c>
      <c r="R65" s="17" t="s">
        <v>112</v>
      </c>
      <c r="S65" s="25">
        <v>1</v>
      </c>
      <c r="T65" s="16">
        <v>500</v>
      </c>
      <c r="U65" s="16" t="s">
        <v>243</v>
      </c>
      <c r="V65" s="16" t="s">
        <v>163</v>
      </c>
    </row>
    <row r="66" spans="1:22" ht="21.75" customHeight="1" outlineLevel="1" x14ac:dyDescent="0.2">
      <c r="A66" s="19">
        <f t="shared" si="6"/>
        <v>58</v>
      </c>
      <c r="B66" s="18" t="s">
        <v>228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 t="s">
        <v>139</v>
      </c>
      <c r="O66" s="12"/>
      <c r="P66" s="15" t="s">
        <v>204</v>
      </c>
      <c r="Q66" s="30">
        <f t="shared" si="7"/>
        <v>1.4314285714285713</v>
      </c>
      <c r="R66" s="17" t="s">
        <v>112</v>
      </c>
      <c r="S66" s="25">
        <v>14</v>
      </c>
      <c r="T66" s="16">
        <v>20.04</v>
      </c>
      <c r="U66" s="16" t="s">
        <v>259</v>
      </c>
      <c r="V66" s="16" t="s">
        <v>164</v>
      </c>
    </row>
    <row r="67" spans="1:22" ht="21.75" customHeight="1" outlineLevel="1" x14ac:dyDescent="0.2">
      <c r="A67" s="19">
        <f t="shared" si="6"/>
        <v>59</v>
      </c>
      <c r="B67" s="18" t="s">
        <v>228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 t="s">
        <v>139</v>
      </c>
      <c r="O67" s="12"/>
      <c r="P67" s="15" t="s">
        <v>205</v>
      </c>
      <c r="Q67" s="30">
        <f t="shared" si="7"/>
        <v>5.3550000000000007E-2</v>
      </c>
      <c r="R67" s="17" t="s">
        <v>111</v>
      </c>
      <c r="S67" s="25">
        <v>200</v>
      </c>
      <c r="T67" s="16">
        <v>10.71</v>
      </c>
      <c r="U67" s="16" t="s">
        <v>260</v>
      </c>
      <c r="V67" s="16" t="s">
        <v>165</v>
      </c>
    </row>
    <row r="68" spans="1:22" ht="21.75" customHeight="1" outlineLevel="1" x14ac:dyDescent="0.2">
      <c r="A68" s="19">
        <f t="shared" si="6"/>
        <v>60</v>
      </c>
      <c r="B68" s="18" t="s">
        <v>228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 t="s">
        <v>139</v>
      </c>
      <c r="O68" s="12"/>
      <c r="P68" s="15" t="s">
        <v>206</v>
      </c>
      <c r="Q68" s="30">
        <f t="shared" si="7"/>
        <v>108.27999999999999</v>
      </c>
      <c r="R68" s="17" t="s">
        <v>276</v>
      </c>
      <c r="S68" s="25">
        <v>0.1</v>
      </c>
      <c r="T68" s="16">
        <v>10.827999999999999</v>
      </c>
      <c r="U68" s="16" t="s">
        <v>261</v>
      </c>
      <c r="V68" s="16" t="s">
        <v>166</v>
      </c>
    </row>
    <row r="69" spans="1:22" ht="21.75" customHeight="1" outlineLevel="1" x14ac:dyDescent="0.2">
      <c r="A69" s="19">
        <f t="shared" si="6"/>
        <v>61</v>
      </c>
      <c r="B69" s="18" t="s">
        <v>228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 t="s">
        <v>139</v>
      </c>
      <c r="O69" s="12"/>
      <c r="P69" s="15" t="s">
        <v>207</v>
      </c>
      <c r="Q69" s="30">
        <f t="shared" si="7"/>
        <v>0.25714285714285712</v>
      </c>
      <c r="R69" s="17" t="s">
        <v>112</v>
      </c>
      <c r="S69" s="25">
        <v>70</v>
      </c>
      <c r="T69" s="16">
        <v>18</v>
      </c>
      <c r="U69" s="16" t="s">
        <v>262</v>
      </c>
      <c r="V69" s="16" t="s">
        <v>167</v>
      </c>
    </row>
    <row r="70" spans="1:22" ht="21.75" customHeight="1" outlineLevel="1" x14ac:dyDescent="0.2">
      <c r="A70" s="19">
        <f t="shared" si="6"/>
        <v>62</v>
      </c>
      <c r="B70" s="18" t="s">
        <v>228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 t="s">
        <v>139</v>
      </c>
      <c r="O70" s="12"/>
      <c r="P70" s="15" t="s">
        <v>208</v>
      </c>
      <c r="Q70" s="30">
        <f t="shared" si="7"/>
        <v>60</v>
      </c>
      <c r="R70" s="17" t="s">
        <v>112</v>
      </c>
      <c r="S70" s="25">
        <v>1</v>
      </c>
      <c r="T70" s="16">
        <v>60</v>
      </c>
      <c r="U70" s="16" t="s">
        <v>263</v>
      </c>
      <c r="V70" s="16" t="s">
        <v>168</v>
      </c>
    </row>
    <row r="71" spans="1:22" ht="21.75" customHeight="1" outlineLevel="1" x14ac:dyDescent="0.2">
      <c r="A71" s="19">
        <f t="shared" si="6"/>
        <v>63</v>
      </c>
      <c r="B71" s="18" t="s">
        <v>229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 t="s">
        <v>139</v>
      </c>
      <c r="O71" s="12"/>
      <c r="P71" s="15" t="s">
        <v>209</v>
      </c>
      <c r="Q71" s="30">
        <f t="shared" si="7"/>
        <v>0.96650000000000003</v>
      </c>
      <c r="R71" s="17" t="s">
        <v>112</v>
      </c>
      <c r="S71" s="25">
        <v>60</v>
      </c>
      <c r="T71" s="16">
        <v>57.99</v>
      </c>
      <c r="U71" s="16" t="s">
        <v>264</v>
      </c>
      <c r="V71" s="16" t="s">
        <v>169</v>
      </c>
    </row>
    <row r="72" spans="1:22" ht="21.75" customHeight="1" outlineLevel="1" x14ac:dyDescent="0.2">
      <c r="A72" s="19">
        <f t="shared" si="6"/>
        <v>64</v>
      </c>
      <c r="B72" s="18" t="s">
        <v>230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 t="s">
        <v>139</v>
      </c>
      <c r="O72" s="12"/>
      <c r="P72" s="15" t="s">
        <v>210</v>
      </c>
      <c r="Q72" s="30">
        <f t="shared" si="7"/>
        <v>0.38571428571428573</v>
      </c>
      <c r="R72" s="17" t="s">
        <v>112</v>
      </c>
      <c r="S72" s="25">
        <v>35</v>
      </c>
      <c r="T72" s="16">
        <v>13.5</v>
      </c>
      <c r="U72" s="16" t="s">
        <v>265</v>
      </c>
      <c r="V72" s="16" t="s">
        <v>170</v>
      </c>
    </row>
    <row r="73" spans="1:22" ht="21.75" customHeight="1" outlineLevel="1" x14ac:dyDescent="0.2">
      <c r="A73" s="19">
        <f t="shared" ref="A73" si="8">A72+1</f>
        <v>65</v>
      </c>
      <c r="B73" s="18" t="s">
        <v>230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 t="s">
        <v>139</v>
      </c>
      <c r="O73" s="12"/>
      <c r="P73" s="15" t="s">
        <v>211</v>
      </c>
      <c r="Q73" s="30">
        <f t="shared" ref="Q73:Q86" si="9">T73/S73</f>
        <v>8.2491666666666656</v>
      </c>
      <c r="R73" s="17" t="s">
        <v>111</v>
      </c>
      <c r="S73" s="25">
        <v>12</v>
      </c>
      <c r="T73" s="16">
        <v>98.99</v>
      </c>
      <c r="U73" s="16" t="s">
        <v>266</v>
      </c>
      <c r="V73" s="16" t="s">
        <v>171</v>
      </c>
    </row>
    <row r="74" spans="1:22" ht="39" customHeight="1" outlineLevel="1" x14ac:dyDescent="0.2">
      <c r="A74" s="32">
        <f t="shared" si="6"/>
        <v>66</v>
      </c>
      <c r="B74" s="33" t="s">
        <v>231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 t="s">
        <v>139</v>
      </c>
      <c r="O74" s="34"/>
      <c r="P74" s="15" t="s">
        <v>186</v>
      </c>
      <c r="Q74" s="30">
        <f t="shared" si="9"/>
        <v>500</v>
      </c>
      <c r="R74" s="17" t="s">
        <v>112</v>
      </c>
      <c r="S74" s="25">
        <v>1</v>
      </c>
      <c r="T74" s="16">
        <v>500</v>
      </c>
      <c r="U74" s="16" t="s">
        <v>267</v>
      </c>
      <c r="V74" s="16" t="s">
        <v>172</v>
      </c>
    </row>
    <row r="75" spans="1:22" ht="21.75" customHeight="1" outlineLevel="1" x14ac:dyDescent="0.2">
      <c r="A75" s="32">
        <f t="shared" ref="A75:A86" si="10">A74+1</f>
        <v>67</v>
      </c>
      <c r="B75" s="33" t="s">
        <v>232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 t="s">
        <v>139</v>
      </c>
      <c r="O75" s="34"/>
      <c r="P75" s="15" t="s">
        <v>186</v>
      </c>
      <c r="Q75" s="30">
        <f t="shared" si="9"/>
        <v>500</v>
      </c>
      <c r="R75" s="17" t="s">
        <v>112</v>
      </c>
      <c r="S75" s="25">
        <v>1</v>
      </c>
      <c r="T75" s="16">
        <v>500</v>
      </c>
      <c r="U75" s="16" t="s">
        <v>243</v>
      </c>
      <c r="V75" s="16" t="s">
        <v>173</v>
      </c>
    </row>
    <row r="76" spans="1:22" ht="21.75" customHeight="1" outlineLevel="1" x14ac:dyDescent="0.2">
      <c r="A76" s="19">
        <f t="shared" si="10"/>
        <v>68</v>
      </c>
      <c r="B76" s="18" t="s">
        <v>232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 t="s">
        <v>139</v>
      </c>
      <c r="O76" s="12"/>
      <c r="P76" s="15" t="s">
        <v>212</v>
      </c>
      <c r="Q76" s="30">
        <f t="shared" si="9"/>
        <v>494.8</v>
      </c>
      <c r="R76" s="17" t="s">
        <v>112</v>
      </c>
      <c r="S76" s="25">
        <v>1</v>
      </c>
      <c r="T76" s="16">
        <v>494.8</v>
      </c>
      <c r="U76" s="16" t="s">
        <v>248</v>
      </c>
      <c r="V76" s="16" t="s">
        <v>174</v>
      </c>
    </row>
    <row r="77" spans="1:22" ht="21.75" customHeight="1" outlineLevel="1" x14ac:dyDescent="0.2">
      <c r="A77" s="19">
        <f t="shared" si="10"/>
        <v>69</v>
      </c>
      <c r="B77" s="18" t="s">
        <v>233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 t="s">
        <v>139</v>
      </c>
      <c r="O77" s="12"/>
      <c r="P77" s="15" t="s">
        <v>213</v>
      </c>
      <c r="Q77" s="30">
        <f t="shared" si="9"/>
        <v>4.324863636363637</v>
      </c>
      <c r="R77" s="17" t="s">
        <v>111</v>
      </c>
      <c r="S77" s="25">
        <v>22</v>
      </c>
      <c r="T77" s="16">
        <v>95.147000000000006</v>
      </c>
      <c r="U77" s="16" t="s">
        <v>268</v>
      </c>
      <c r="V77" s="16" t="s">
        <v>175</v>
      </c>
    </row>
    <row r="78" spans="1:22" ht="21.75" customHeight="1" outlineLevel="1" x14ac:dyDescent="0.2">
      <c r="A78" s="19">
        <f t="shared" si="10"/>
        <v>70</v>
      </c>
      <c r="B78" s="18" t="s">
        <v>233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 t="s">
        <v>139</v>
      </c>
      <c r="O78" s="12"/>
      <c r="P78" s="15" t="s">
        <v>204</v>
      </c>
      <c r="Q78" s="30">
        <f t="shared" si="9"/>
        <v>16.260000000000002</v>
      </c>
      <c r="R78" s="17" t="s">
        <v>112</v>
      </c>
      <c r="S78" s="25">
        <v>1</v>
      </c>
      <c r="T78" s="16">
        <v>16.260000000000002</v>
      </c>
      <c r="U78" s="16" t="s">
        <v>259</v>
      </c>
      <c r="V78" s="16" t="s">
        <v>176</v>
      </c>
    </row>
    <row r="79" spans="1:22" ht="21.75" customHeight="1" outlineLevel="1" x14ac:dyDescent="0.2">
      <c r="A79" s="19">
        <f t="shared" si="10"/>
        <v>71</v>
      </c>
      <c r="B79" s="18" t="s">
        <v>233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 t="s">
        <v>139</v>
      </c>
      <c r="O79" s="12"/>
      <c r="P79" s="15" t="s">
        <v>214</v>
      </c>
      <c r="Q79" s="30">
        <f t="shared" si="9"/>
        <v>0.31653846153846155</v>
      </c>
      <c r="R79" s="17" t="s">
        <v>112</v>
      </c>
      <c r="S79" s="25">
        <v>247</v>
      </c>
      <c r="T79" s="16">
        <v>78.185000000000002</v>
      </c>
      <c r="U79" s="16" t="s">
        <v>269</v>
      </c>
      <c r="V79" s="16" t="s">
        <v>177</v>
      </c>
    </row>
    <row r="80" spans="1:22" ht="21.75" customHeight="1" outlineLevel="1" x14ac:dyDescent="0.2">
      <c r="A80" s="19">
        <f t="shared" si="10"/>
        <v>72</v>
      </c>
      <c r="B80" s="18" t="s">
        <v>233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 t="s">
        <v>139</v>
      </c>
      <c r="O80" s="12"/>
      <c r="P80" s="15" t="s">
        <v>214</v>
      </c>
      <c r="Q80" s="30">
        <f t="shared" si="9"/>
        <v>16.8</v>
      </c>
      <c r="R80" s="17" t="s">
        <v>112</v>
      </c>
      <c r="S80" s="25">
        <v>2</v>
      </c>
      <c r="T80" s="16">
        <v>33.6</v>
      </c>
      <c r="U80" s="16" t="s">
        <v>270</v>
      </c>
      <c r="V80" s="16" t="s">
        <v>178</v>
      </c>
    </row>
    <row r="81" spans="1:22" ht="21.75" customHeight="1" outlineLevel="1" x14ac:dyDescent="0.2">
      <c r="A81" s="19">
        <f t="shared" si="10"/>
        <v>73</v>
      </c>
      <c r="B81" s="18" t="s">
        <v>233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 t="s">
        <v>139</v>
      </c>
      <c r="O81" s="12"/>
      <c r="P81" s="15" t="s">
        <v>215</v>
      </c>
      <c r="Q81" s="30">
        <f t="shared" si="9"/>
        <v>10.62</v>
      </c>
      <c r="R81" s="17" t="s">
        <v>112</v>
      </c>
      <c r="S81" s="25">
        <v>1</v>
      </c>
      <c r="T81" s="16">
        <v>10.62</v>
      </c>
      <c r="U81" s="16" t="s">
        <v>271</v>
      </c>
      <c r="V81" s="16" t="s">
        <v>179</v>
      </c>
    </row>
    <row r="82" spans="1:22" ht="21.75" customHeight="1" outlineLevel="1" x14ac:dyDescent="0.2">
      <c r="A82" s="19">
        <f t="shared" si="10"/>
        <v>74</v>
      </c>
      <c r="B82" s="18" t="s">
        <v>234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 t="s">
        <v>139</v>
      </c>
      <c r="O82" s="12"/>
      <c r="P82" s="15" t="s">
        <v>216</v>
      </c>
      <c r="Q82" s="30">
        <f t="shared" si="9"/>
        <v>9.4949999999999993E-2</v>
      </c>
      <c r="R82" s="17" t="s">
        <v>111</v>
      </c>
      <c r="S82" s="25">
        <v>400</v>
      </c>
      <c r="T82" s="16">
        <v>37.979999999999997</v>
      </c>
      <c r="U82" s="16" t="s">
        <v>265</v>
      </c>
      <c r="V82" s="16" t="s">
        <v>180</v>
      </c>
    </row>
    <row r="83" spans="1:22" ht="21.75" customHeight="1" outlineLevel="1" x14ac:dyDescent="0.2">
      <c r="A83" s="19">
        <f t="shared" si="10"/>
        <v>75</v>
      </c>
      <c r="B83" s="18" t="s">
        <v>235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 t="s">
        <v>139</v>
      </c>
      <c r="O83" s="12"/>
      <c r="P83" s="15" t="s">
        <v>217</v>
      </c>
      <c r="Q83" s="30">
        <f t="shared" si="9"/>
        <v>499.69</v>
      </c>
      <c r="R83" s="17" t="s">
        <v>112</v>
      </c>
      <c r="S83" s="25">
        <v>1</v>
      </c>
      <c r="T83" s="16">
        <v>499.69</v>
      </c>
      <c r="U83" s="16" t="s">
        <v>248</v>
      </c>
      <c r="V83" s="16" t="s">
        <v>181</v>
      </c>
    </row>
    <row r="84" spans="1:22" ht="21.75" customHeight="1" outlineLevel="1" x14ac:dyDescent="0.2">
      <c r="A84" s="19">
        <f t="shared" si="10"/>
        <v>76</v>
      </c>
      <c r="B84" s="18" t="s">
        <v>282</v>
      </c>
      <c r="C84" s="18"/>
      <c r="D84" s="18"/>
      <c r="E84" s="12"/>
      <c r="F84" s="12"/>
      <c r="G84" s="12"/>
      <c r="H84" s="12"/>
      <c r="I84" s="12"/>
      <c r="J84" s="12"/>
      <c r="K84" s="12"/>
      <c r="L84" s="12"/>
      <c r="M84" s="12"/>
      <c r="N84" s="12" t="s">
        <v>139</v>
      </c>
      <c r="O84" s="12"/>
      <c r="P84" s="15" t="s">
        <v>218</v>
      </c>
      <c r="Q84" s="30">
        <f t="shared" si="9"/>
        <v>54</v>
      </c>
      <c r="R84" s="17" t="s">
        <v>112</v>
      </c>
      <c r="S84" s="25">
        <v>1</v>
      </c>
      <c r="T84" s="16">
        <v>54</v>
      </c>
      <c r="U84" s="16" t="s">
        <v>272</v>
      </c>
      <c r="V84" s="16" t="s">
        <v>182</v>
      </c>
    </row>
    <row r="85" spans="1:22" ht="21.75" customHeight="1" outlineLevel="1" x14ac:dyDescent="0.2">
      <c r="A85" s="19">
        <f t="shared" si="10"/>
        <v>77</v>
      </c>
      <c r="B85" s="18" t="s">
        <v>234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 t="s">
        <v>139</v>
      </c>
      <c r="O85" s="12"/>
      <c r="P85" s="15" t="s">
        <v>280</v>
      </c>
      <c r="Q85" s="26">
        <f t="shared" si="9"/>
        <v>115</v>
      </c>
      <c r="R85" s="17" t="s">
        <v>112</v>
      </c>
      <c r="S85" s="25">
        <v>1</v>
      </c>
      <c r="T85" s="16">
        <v>115</v>
      </c>
      <c r="U85" s="16" t="s">
        <v>278</v>
      </c>
      <c r="V85" s="31" t="s">
        <v>277</v>
      </c>
    </row>
    <row r="86" spans="1:22" ht="21.75" customHeight="1" outlineLevel="1" x14ac:dyDescent="0.2">
      <c r="A86" s="19">
        <f t="shared" si="10"/>
        <v>78</v>
      </c>
      <c r="B86" s="18" t="s">
        <v>236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 t="s">
        <v>139</v>
      </c>
      <c r="O86" s="12"/>
      <c r="P86" s="15" t="s">
        <v>281</v>
      </c>
      <c r="Q86" s="26">
        <f t="shared" si="9"/>
        <v>13.08</v>
      </c>
      <c r="R86" s="17" t="s">
        <v>112</v>
      </c>
      <c r="S86" s="25">
        <v>1</v>
      </c>
      <c r="T86" s="16">
        <v>13.08</v>
      </c>
      <c r="U86" s="16" t="s">
        <v>253</v>
      </c>
      <c r="V86" s="31" t="s">
        <v>279</v>
      </c>
    </row>
    <row r="87" spans="1:22" s="29" customFormat="1" x14ac:dyDescent="0.2">
      <c r="A87" s="27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</row>
  </sheetData>
  <sheetProtection formatCells="0" formatColumns="0" formatRows="0" insertRows="0" deleteRows="0" autoFilter="0"/>
  <autoFilter ref="A6:V43"/>
  <mergeCells count="20">
    <mergeCell ref="P1:P5"/>
    <mergeCell ref="A1:A5"/>
    <mergeCell ref="B1:B5"/>
    <mergeCell ref="C1:O1"/>
    <mergeCell ref="C2:M2"/>
    <mergeCell ref="N2:O3"/>
    <mergeCell ref="C3:L3"/>
    <mergeCell ref="M3:M5"/>
    <mergeCell ref="C4:E4"/>
    <mergeCell ref="F4:H4"/>
    <mergeCell ref="I4:J4"/>
    <mergeCell ref="K4:L4"/>
    <mergeCell ref="N4:N5"/>
    <mergeCell ref="O4:O5"/>
    <mergeCell ref="Q1:Q5"/>
    <mergeCell ref="R1:R5"/>
    <mergeCell ref="U1:U5"/>
    <mergeCell ref="V1:V5"/>
    <mergeCell ref="T1:T5"/>
    <mergeCell ref="S1:S5"/>
  </mergeCells>
  <dataValidations count="1">
    <dataValidation type="list" allowBlank="1" showInputMessage="1" showErrorMessage="1" sqref="B7 B87 B41">
      <formula1>#REF!</formula1>
    </dataValidation>
  </dataValidations>
  <pageMargins left="0.25" right="0.25" top="0.75" bottom="0.75" header="0.3" footer="0.3"/>
  <pageSetup paperSize="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"/>
  <sheetViews>
    <sheetView workbookViewId="0">
      <selection activeCell="A8" sqref="A8:XFD11"/>
    </sheetView>
  </sheetViews>
  <sheetFormatPr defaultRowHeight="11.25" x14ac:dyDescent="0.2"/>
  <cols>
    <col min="1" max="10" width="9.140625" style="1"/>
    <col min="11" max="11" width="10.42578125" style="1" bestFit="1" customWidth="1"/>
    <col min="12" max="13" width="9.140625" style="1"/>
    <col min="14" max="14" width="10.42578125" style="1" bestFit="1" customWidth="1"/>
    <col min="15" max="26" width="9.140625" style="1"/>
    <col min="27" max="27" width="17.140625" style="1" customWidth="1"/>
    <col min="28" max="16384" width="9.140625" style="1"/>
  </cols>
  <sheetData>
    <row r="1" spans="1:27" ht="30" customHeight="1" x14ac:dyDescent="0.25">
      <c r="A1" s="41" t="s">
        <v>50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7" t="s">
        <v>51</v>
      </c>
      <c r="Z1" s="7" t="s">
        <v>51</v>
      </c>
      <c r="AA1" s="2"/>
    </row>
    <row r="2" spans="1:27" ht="12" customHeight="1" x14ac:dyDescent="0.2">
      <c r="A2" s="41" t="s">
        <v>0</v>
      </c>
      <c r="B2" s="41" t="s">
        <v>26</v>
      </c>
      <c r="C2" s="41" t="s">
        <v>1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 t="s">
        <v>2</v>
      </c>
      <c r="Q2" s="41" t="s">
        <v>38</v>
      </c>
      <c r="R2" s="41" t="s">
        <v>30</v>
      </c>
      <c r="S2" s="41" t="s">
        <v>3</v>
      </c>
      <c r="T2" s="41" t="s">
        <v>39</v>
      </c>
      <c r="U2" s="41" t="s">
        <v>4</v>
      </c>
      <c r="V2" s="41" t="s">
        <v>31</v>
      </c>
      <c r="W2" s="41" t="s">
        <v>29</v>
      </c>
      <c r="X2" s="41" t="s">
        <v>28</v>
      </c>
      <c r="Y2" s="41" t="s">
        <v>49</v>
      </c>
      <c r="Z2" s="41" t="s">
        <v>52</v>
      </c>
      <c r="AA2" s="2"/>
    </row>
    <row r="3" spans="1:27" x14ac:dyDescent="0.2">
      <c r="A3" s="41"/>
      <c r="B3" s="41"/>
      <c r="C3" s="41" t="s">
        <v>5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 t="s">
        <v>6</v>
      </c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2"/>
    </row>
    <row r="4" spans="1:27" x14ac:dyDescent="0.2">
      <c r="A4" s="41"/>
      <c r="B4" s="41"/>
      <c r="C4" s="41" t="s">
        <v>7</v>
      </c>
      <c r="D4" s="41"/>
      <c r="E4" s="41"/>
      <c r="F4" s="41"/>
      <c r="G4" s="41"/>
      <c r="H4" s="41"/>
      <c r="I4" s="41"/>
      <c r="J4" s="41"/>
      <c r="K4" s="41"/>
      <c r="L4" s="41"/>
      <c r="M4" s="41" t="s">
        <v>24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2"/>
    </row>
    <row r="5" spans="1:27" x14ac:dyDescent="0.2">
      <c r="A5" s="41"/>
      <c r="B5" s="41"/>
      <c r="C5" s="41" t="s">
        <v>8</v>
      </c>
      <c r="D5" s="41"/>
      <c r="E5" s="41"/>
      <c r="F5" s="41" t="s">
        <v>9</v>
      </c>
      <c r="G5" s="41"/>
      <c r="H5" s="41"/>
      <c r="I5" s="41" t="s">
        <v>10</v>
      </c>
      <c r="J5" s="41"/>
      <c r="K5" s="41" t="s">
        <v>11</v>
      </c>
      <c r="L5" s="41"/>
      <c r="M5" s="41"/>
      <c r="N5" s="41" t="s">
        <v>12</v>
      </c>
      <c r="O5" s="41" t="s">
        <v>25</v>
      </c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2"/>
    </row>
    <row r="6" spans="1:27" ht="56.25" x14ac:dyDescent="0.2">
      <c r="A6" s="41"/>
      <c r="B6" s="41"/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2"/>
    </row>
    <row r="7" spans="1:2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3">
        <v>20</v>
      </c>
      <c r="U7" s="3">
        <v>21</v>
      </c>
      <c r="V7" s="3">
        <v>22</v>
      </c>
      <c r="W7" s="3">
        <v>23</v>
      </c>
      <c r="X7" s="3">
        <v>24</v>
      </c>
      <c r="Y7" s="3">
        <v>25</v>
      </c>
      <c r="Z7" s="3">
        <v>25</v>
      </c>
      <c r="AA7" s="2"/>
    </row>
    <row r="8" spans="1:27" ht="135.75" customHeight="1" x14ac:dyDescent="0.2">
      <c r="A8" s="4">
        <v>2</v>
      </c>
      <c r="B8" s="5">
        <v>43490</v>
      </c>
      <c r="C8" s="4" t="s">
        <v>23</v>
      </c>
      <c r="D8" s="4" t="s">
        <v>23</v>
      </c>
      <c r="E8" s="4" t="s">
        <v>23</v>
      </c>
      <c r="F8" s="4" t="s">
        <v>23</v>
      </c>
      <c r="G8" s="4" t="s">
        <v>23</v>
      </c>
      <c r="H8" s="4" t="s">
        <v>23</v>
      </c>
      <c r="I8" s="4" t="s">
        <v>23</v>
      </c>
      <c r="J8" s="4" t="s">
        <v>23</v>
      </c>
      <c r="K8" s="4" t="s">
        <v>23</v>
      </c>
      <c r="L8" s="4" t="s">
        <v>23</v>
      </c>
      <c r="M8" s="4" t="s">
        <v>23</v>
      </c>
      <c r="N8" s="4">
        <v>31807251518</v>
      </c>
      <c r="O8" s="4" t="s">
        <v>23</v>
      </c>
      <c r="P8" s="4" t="s">
        <v>27</v>
      </c>
      <c r="Q8" s="4">
        <v>0.43</v>
      </c>
      <c r="R8" s="4" t="s">
        <v>33</v>
      </c>
      <c r="S8" s="4">
        <v>1</v>
      </c>
      <c r="T8" s="6">
        <f>S8*Q8</f>
        <v>0.43</v>
      </c>
      <c r="U8" s="4" t="s">
        <v>40</v>
      </c>
      <c r="V8" s="4" t="s">
        <v>41</v>
      </c>
      <c r="W8" s="4" t="s">
        <v>44</v>
      </c>
      <c r="X8" s="4" t="s">
        <v>34</v>
      </c>
      <c r="Y8" s="4">
        <v>1</v>
      </c>
      <c r="Z8" s="4"/>
      <c r="AA8" s="43" t="s">
        <v>47</v>
      </c>
    </row>
    <row r="9" spans="1:27" ht="135.75" customHeight="1" x14ac:dyDescent="0.2">
      <c r="A9" s="4">
        <v>3</v>
      </c>
      <c r="B9" s="5">
        <v>43490</v>
      </c>
      <c r="C9" s="4" t="s">
        <v>23</v>
      </c>
      <c r="D9" s="4" t="s">
        <v>23</v>
      </c>
      <c r="E9" s="4" t="s">
        <v>23</v>
      </c>
      <c r="F9" s="4" t="s">
        <v>23</v>
      </c>
      <c r="G9" s="4" t="s">
        <v>23</v>
      </c>
      <c r="H9" s="4" t="s">
        <v>23</v>
      </c>
      <c r="I9" s="4" t="s">
        <v>23</v>
      </c>
      <c r="J9" s="4" t="s">
        <v>23</v>
      </c>
      <c r="K9" s="4" t="s">
        <v>23</v>
      </c>
      <c r="L9" s="4" t="s">
        <v>23</v>
      </c>
      <c r="M9" s="4" t="s">
        <v>23</v>
      </c>
      <c r="N9" s="4">
        <v>31807251518</v>
      </c>
      <c r="O9" s="4" t="s">
        <v>23</v>
      </c>
      <c r="P9" s="4" t="s">
        <v>27</v>
      </c>
      <c r="Q9" s="4">
        <v>0.22</v>
      </c>
      <c r="R9" s="4" t="s">
        <v>33</v>
      </c>
      <c r="S9" s="4">
        <v>5</v>
      </c>
      <c r="T9" s="6">
        <f>S9*Q9</f>
        <v>1.1000000000000001</v>
      </c>
      <c r="U9" s="4" t="s">
        <v>40</v>
      </c>
      <c r="V9" s="4" t="s">
        <v>41</v>
      </c>
      <c r="W9" s="4" t="s">
        <v>44</v>
      </c>
      <c r="X9" s="4" t="s">
        <v>42</v>
      </c>
      <c r="Y9" s="4">
        <v>1</v>
      </c>
      <c r="Z9" s="4"/>
      <c r="AA9" s="43"/>
    </row>
    <row r="10" spans="1:27" ht="92.25" customHeight="1" x14ac:dyDescent="0.2">
      <c r="A10" s="8">
        <v>3</v>
      </c>
      <c r="B10" s="9">
        <v>43491</v>
      </c>
      <c r="C10" s="8" t="s">
        <v>23</v>
      </c>
      <c r="D10" s="8" t="s">
        <v>23</v>
      </c>
      <c r="E10" s="8" t="s">
        <v>23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>
        <v>31907440595</v>
      </c>
      <c r="L10" s="8" t="s">
        <v>23</v>
      </c>
      <c r="M10" s="8" t="s">
        <v>23</v>
      </c>
      <c r="N10" s="8" t="s">
        <v>23</v>
      </c>
      <c r="O10" s="8" t="s">
        <v>23</v>
      </c>
      <c r="P10" s="8" t="s">
        <v>35</v>
      </c>
      <c r="Q10" s="8">
        <v>0.56999999999999995</v>
      </c>
      <c r="R10" s="8" t="s">
        <v>36</v>
      </c>
      <c r="S10" s="8">
        <v>2.5000000000000001E-2</v>
      </c>
      <c r="T10" s="10">
        <f>S10*Q10</f>
        <v>1.4249999999999999E-2</v>
      </c>
      <c r="U10" s="8" t="s">
        <v>37</v>
      </c>
      <c r="V10" s="8" t="s">
        <v>43</v>
      </c>
      <c r="W10" s="8" t="s">
        <v>45</v>
      </c>
      <c r="X10" s="8" t="s">
        <v>32</v>
      </c>
      <c r="Y10" s="8">
        <v>0.5</v>
      </c>
      <c r="Z10" s="8"/>
      <c r="AA10" s="44" t="s">
        <v>48</v>
      </c>
    </row>
    <row r="11" spans="1:27" ht="113.25" customHeight="1" x14ac:dyDescent="0.2">
      <c r="A11" s="8">
        <v>3</v>
      </c>
      <c r="B11" s="9">
        <v>43491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>
        <v>31907440595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35</v>
      </c>
      <c r="Q11" s="8">
        <v>0.56999999999999995</v>
      </c>
      <c r="R11" s="8" t="s">
        <v>36</v>
      </c>
      <c r="S11" s="8">
        <v>1.4999999999999999E-2</v>
      </c>
      <c r="T11" s="10">
        <f>S11*Q11</f>
        <v>8.5499999999999986E-3</v>
      </c>
      <c r="U11" s="8" t="s">
        <v>37</v>
      </c>
      <c r="V11" s="8" t="s">
        <v>43</v>
      </c>
      <c r="W11" s="8" t="s">
        <v>45</v>
      </c>
      <c r="X11" s="8" t="s">
        <v>46</v>
      </c>
      <c r="Y11" s="8">
        <v>0.3</v>
      </c>
      <c r="Z11" s="8"/>
      <c r="AA11" s="44"/>
    </row>
  </sheetData>
  <mergeCells count="27">
    <mergeCell ref="Z2:Z6"/>
    <mergeCell ref="Y2:Y6"/>
    <mergeCell ref="A1:X1"/>
    <mergeCell ref="AA8:AA9"/>
    <mergeCell ref="AA10:AA11"/>
    <mergeCell ref="X2:X6"/>
    <mergeCell ref="C5:E5"/>
    <mergeCell ref="F5:H5"/>
    <mergeCell ref="I5:J5"/>
    <mergeCell ref="K5:L5"/>
    <mergeCell ref="N5:N6"/>
    <mergeCell ref="O5:O6"/>
    <mergeCell ref="S2:S6"/>
    <mergeCell ref="T2:T6"/>
    <mergeCell ref="U2:U6"/>
    <mergeCell ref="V2:V6"/>
    <mergeCell ref="W2:W6"/>
    <mergeCell ref="A2:A6"/>
    <mergeCell ref="B2:B6"/>
    <mergeCell ref="C2:O2"/>
    <mergeCell ref="P2:P6"/>
    <mergeCell ref="Q2:Q6"/>
    <mergeCell ref="R2:R6"/>
    <mergeCell ref="C3:M3"/>
    <mergeCell ref="N3:O4"/>
    <mergeCell ref="C4:L4"/>
    <mergeCell ref="M4:M6"/>
  </mergeCells>
  <dataValidations count="1">
    <dataValidation type="list" allowBlank="1" showInputMessage="1" showErrorMessage="1" sqref="Z1:Z1048576">
      <formula1>#REF!</formula1>
    </dataValidation>
  </dataValidations>
  <pageMargins left="0.25" right="0.25" top="0.75" bottom="0.75" header="0.3" footer="0.3"/>
  <pageSetup paperSize="8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</vt:lpstr>
      <vt:lpstr>Отчет по конкурентным закупкам</vt:lpstr>
      <vt:lpstr>ОТЧЕТ!Область_печати</vt:lpstr>
      <vt:lpstr>'Отчет по конкурентным закупкам'!Область_печати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Кирющенко А.Ю.</dc:creator>
  <cp:lastModifiedBy>Львова Анна Владимировна</cp:lastModifiedBy>
  <cp:lastPrinted>2023-01-11T03:20:21Z</cp:lastPrinted>
  <dcterms:created xsi:type="dcterms:W3CDTF">2019-01-29T04:29:39Z</dcterms:created>
  <dcterms:modified xsi:type="dcterms:W3CDTF">2023-01-11T03:20:24Z</dcterms:modified>
</cp:coreProperties>
</file>