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UP-SRV\Public\Юридический отдел\От Юристов\Раскрытие информации СЕМ\2023 год\май 2023\"/>
    </mc:Choice>
  </mc:AlternateContent>
  <bookViews>
    <workbookView xWindow="0" yWindow="0" windowWidth="28800" windowHeight="12435"/>
  </bookViews>
  <sheets>
    <sheet name="ОТЧЕТ" sheetId="1" r:id="rId1"/>
    <sheet name="Отчет по конкурентным закупкам" sheetId="2" state="hidden" r:id="rId2"/>
  </sheets>
  <definedNames>
    <definedName name="_xlnm._FilterDatabase" localSheetId="0" hidden="1">ОТЧЕТ!$A$6:$W$67</definedName>
    <definedName name="_xlnm.Print_Area" localSheetId="0">ОТЧЕТ!$A$1:$W$6</definedName>
    <definedName name="_xlnm.Print_Area" localSheetId="1">'Отчет по конкурентным закупкам'!$A$1:$AA$11</definedName>
  </definedNames>
  <calcPr calcId="152511" refMode="R1C1"/>
</workbook>
</file>

<file path=xl/calcChain.xml><?xml version="1.0" encoding="utf-8"?>
<calcChain xmlns="http://schemas.openxmlformats.org/spreadsheetml/2006/main">
  <c r="R58" i="1" l="1"/>
  <c r="R65" i="1"/>
  <c r="R51" i="1"/>
  <c r="R28" i="1"/>
  <c r="R27" i="1"/>
  <c r="R26" i="1"/>
  <c r="R25" i="1"/>
  <c r="R24" i="1"/>
  <c r="R23" i="1"/>
  <c r="R22" i="1"/>
  <c r="R21" i="1"/>
  <c r="R20" i="1"/>
  <c r="R19" i="1"/>
  <c r="R18" i="1"/>
  <c r="R17" i="1"/>
  <c r="R10" i="1"/>
  <c r="R11" i="1"/>
  <c r="R12" i="1"/>
  <c r="R13" i="1"/>
  <c r="R14" i="1"/>
  <c r="R16" i="1"/>
  <c r="R29" i="1"/>
  <c r="R15" i="1"/>
  <c r="R41" i="1" l="1"/>
  <c r="R8" i="1"/>
  <c r="R9" i="1"/>
  <c r="R42" i="1" l="1"/>
  <c r="R43" i="1"/>
  <c r="R44" i="1"/>
  <c r="R45" i="1"/>
  <c r="R46" i="1"/>
  <c r="R49" i="1"/>
  <c r="R50" i="1"/>
  <c r="R47" i="1"/>
  <c r="R59" i="1"/>
  <c r="R62" i="1"/>
  <c r="R52" i="1"/>
  <c r="R56" i="1"/>
  <c r="R57" i="1"/>
  <c r="R48" i="1"/>
  <c r="R66" i="1"/>
  <c r="R67" i="1"/>
  <c r="R63" i="1"/>
  <c r="R64" i="1"/>
  <c r="R60" i="1"/>
  <c r="R68" i="1"/>
  <c r="R53" i="1"/>
  <c r="R54" i="1"/>
  <c r="R55" i="1"/>
  <c r="R61" i="1"/>
  <c r="A8" i="1" l="1"/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P6" i="1" s="1"/>
  <c r="Q6" i="1" s="1"/>
  <c r="R6" i="1" s="1"/>
  <c r="S6" i="1" s="1"/>
  <c r="T6" i="1" s="1"/>
  <c r="U6" i="1" s="1"/>
  <c r="W6" i="1" s="1"/>
  <c r="T11" i="2" l="1"/>
  <c r="T10" i="2"/>
  <c r="T9" i="2"/>
  <c r="T8" i="2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41" i="1" l="1"/>
  <c r="A42" i="1" s="1"/>
  <c r="A43" i="1" s="1"/>
  <c r="A44" i="1" s="1"/>
  <c r="A45" i="1" s="1"/>
  <c r="A46" i="1" s="1"/>
  <c r="A51" i="1" s="1"/>
  <c r="A63" i="1" s="1"/>
  <c r="A64" i="1" s="1"/>
  <c r="A70" i="1" l="1"/>
  <c r="A71" i="1" s="1"/>
  <c r="A72" i="1" s="1"/>
  <c r="A73" i="1" s="1"/>
  <c r="A74" i="1" s="1"/>
</calcChain>
</file>

<file path=xl/sharedStrings.xml><?xml version="1.0" encoding="utf-8"?>
<sst xmlns="http://schemas.openxmlformats.org/spreadsheetml/2006/main" count="382" uniqueCount="184">
  <si>
    <t>N</t>
  </si>
  <si>
    <t>Способ осуществления закупки</t>
  </si>
  <si>
    <t>Предмет закупки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</si>
  <si>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</si>
  <si>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</si>
  <si>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</si>
  <si>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</si>
  <si>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</si>
  <si>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</si>
  <si>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</si>
  <si>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</si>
  <si>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</si>
  <si>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</si>
  <si>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</si>
  <si>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</si>
  <si>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</si>
  <si>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</si>
  <si>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</si>
  <si>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</si>
  <si>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</si>
  <si>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</si>
  <si>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</si>
  <si>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</si>
  <si>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X</t>
  </si>
  <si>
    <t>Иной способ, установленный положением о закупке (анализ предложений и прочее)</t>
  </si>
  <si>
    <t>иное (безальтернативная закупка)</t>
  </si>
  <si>
    <t>Дата закупки=дата договора</t>
  </si>
  <si>
    <t>Поставка товаров по номенклатурной группе: Детали соединительные</t>
  </si>
  <si>
    <t>Филиал</t>
  </si>
  <si>
    <t>АП или внутренний номер закупки, организованной Обществом</t>
  </si>
  <si>
    <t>Единица измерения (по ОКЕИ)</t>
  </si>
  <si>
    <t>Реквизиты документа (номер договора)</t>
  </si>
  <si>
    <t>ОМРГ</t>
  </si>
  <si>
    <t>Штука</t>
  </si>
  <si>
    <t>МедногорскМРГ</t>
  </si>
  <si>
    <t>Поставка товаров по номенклатурной группе: Трубы</t>
  </si>
  <si>
    <t>Тонна</t>
  </si>
  <si>
    <t>ООО "ТД "Трубостальпродукт"</t>
  </si>
  <si>
    <r>
      <t xml:space="preserve">Цена за единицу товара, работ, услуг </t>
    </r>
    <r>
      <rPr>
        <b/>
        <sz val="8"/>
        <color theme="1"/>
        <rFont val="Arial"/>
        <family val="2"/>
        <charset val="204"/>
      </rPr>
      <t>(тыс. руб.)</t>
    </r>
  </si>
  <si>
    <r>
      <t xml:space="preserve">Сумма закупки (товаров, работ, услуг) </t>
    </r>
    <r>
      <rPr>
        <b/>
        <sz val="8"/>
        <color theme="1"/>
        <rFont val="Arial"/>
        <family val="2"/>
        <charset val="204"/>
      </rPr>
      <t>(тыс. руб.)</t>
    </r>
  </si>
  <si>
    <t>ООО "Велокс"</t>
  </si>
  <si>
    <t>(14)23-21/58-19</t>
  </si>
  <si>
    <t>ОрскМРГ</t>
  </si>
  <si>
    <t>(14)23-21/105-19</t>
  </si>
  <si>
    <t>АП 6527</t>
  </si>
  <si>
    <t>АП 6922</t>
  </si>
  <si>
    <t>ОЦСГ</t>
  </si>
  <si>
    <t>Пример заполнения по закупке у единственного поставщика (подрядчика, исполнителя) по несостоявшейся процедуре, договор по которой заключен в АУП</t>
  </si>
  <si>
    <t>Пример заполнения по конкурентной закупке</t>
  </si>
  <si>
    <t>Доля на транспортировку</t>
  </si>
  <si>
    <t>Заполняет ОКЗиМТС</t>
  </si>
  <si>
    <t>Заполняет филиал</t>
  </si>
  <si>
    <t>Виды ТРУ</t>
  </si>
  <si>
    <t>Количество (объем ТРУ) умноженн. на долю</t>
  </si>
  <si>
    <t>Сумма закупки (ТРУ) (тыс. руб.) умноженная на долю</t>
  </si>
  <si>
    <t>Ед. изм. (по ОКЕИ)</t>
  </si>
  <si>
    <t>Цена за 1 ед. ТРУ (тыс. руб.)</t>
  </si>
  <si>
    <t>условная единица</t>
  </si>
  <si>
    <t>х</t>
  </si>
  <si>
    <t>Областная газета</t>
  </si>
  <si>
    <t>Маркетинговые исследования</t>
  </si>
  <si>
    <t>шт</t>
  </si>
  <si>
    <t>Дезслужба ООО</t>
  </si>
  <si>
    <t>Брызгалов Виктор Анатольевич ИП</t>
  </si>
  <si>
    <t>Публикация</t>
  </si>
  <si>
    <t>АВТО СПЕКТР ООО</t>
  </si>
  <si>
    <t>ТК НЕФТЕТОРГ ООО</t>
  </si>
  <si>
    <t>ИНСТРУМЕНТ-СЕРВИС ООО</t>
  </si>
  <si>
    <t>Ремонт и обслуживание ТС</t>
  </si>
  <si>
    <t xml:space="preserve">Оказание услуг по установке газобаллонного оборудования </t>
  </si>
  <si>
    <t>Зензин Илья Александрович</t>
  </si>
  <si>
    <t>1543ТП-2023</t>
  </si>
  <si>
    <t>Оказание услуг (выполнение работ) по техническому диагностированию и экспертизе промышленной безопасности</t>
  </si>
  <si>
    <t>156/1548ТП-2023</t>
  </si>
  <si>
    <t>ООО "ДИАТЭК"</t>
  </si>
  <si>
    <t xml:space="preserve">Оказание услуг по мойке внутреннего и наружного остекленения административного здания </t>
  </si>
  <si>
    <t>ООО "ИНДИ96"</t>
  </si>
  <si>
    <t>1604ЕП-2023</t>
  </si>
  <si>
    <t>Поставка запчастей и оборудования для экскаваторов JCB</t>
  </si>
  <si>
    <t>ООО "ПРЕДПРИЯТИЕ "СТРОЙКОМПЛЕКТ"</t>
  </si>
  <si>
    <t>1583ТП-2023</t>
  </si>
  <si>
    <t>Поставка оборудования и запасных частей для экскаваторов</t>
  </si>
  <si>
    <t>ООО "СТ-СЕРВИС"</t>
  </si>
  <si>
    <t>1607ЕП-2023</t>
  </si>
  <si>
    <t>Выполнение строительно-монтажных работ по техническому перевооружению ШРП</t>
  </si>
  <si>
    <t>ООО "ГАЗТЕПЛОМОНТАЖ"</t>
  </si>
  <si>
    <t>1570ТП-2023</t>
  </si>
  <si>
    <t xml:space="preserve">Выполнение работ по строительству сети газораспределения </t>
  </si>
  <si>
    <t>ООО "ЮНИВЕСТСТРОЙ"</t>
  </si>
  <si>
    <t>1586ЕП-2023</t>
  </si>
  <si>
    <t>Оказание услуг на проведения землеустроительных и кадастровых работ по установлению охранных зон</t>
  </si>
  <si>
    <t>ООО "ММТ"</t>
  </si>
  <si>
    <t>1582ЕП-2023</t>
  </si>
  <si>
    <t>Поставка материалов для газового оборудования</t>
  </si>
  <si>
    <t>ООО ТД "СК УРАЛА".</t>
  </si>
  <si>
    <t>1594ТП-2023</t>
  </si>
  <si>
    <t>Поставка товаров канцелярских</t>
  </si>
  <si>
    <t>ООО "УРАЛ-СМИКОН"</t>
  </si>
  <si>
    <t>1590ТП-2023</t>
  </si>
  <si>
    <t>Поставка транспортного средства ГАЗ-27527</t>
  </si>
  <si>
    <t>Русский автобус, ТЦ, ООО</t>
  </si>
  <si>
    <t>1606ЕП-2023</t>
  </si>
  <si>
    <t>Оказание услуг "Виртуальная АТС"</t>
  </si>
  <si>
    <t>Ростелеком, г. Екатеринбург, ПАО</t>
  </si>
  <si>
    <t>042023/888</t>
  </si>
  <si>
    <t>Оказание услуг по подготовке слесарей по ремонту и эксплуатации газового оборудования</t>
  </si>
  <si>
    <t>АО "ЕКАТЕРИНБУРГГАЗ"</t>
  </si>
  <si>
    <t>442/1610ЕП-2023</t>
  </si>
  <si>
    <t>Поставка опозновательных элементов</t>
  </si>
  <si>
    <t>ООО "ПРОТЭКТ-РЕГИОН"</t>
  </si>
  <si>
    <t>1595ТП-2023</t>
  </si>
  <si>
    <t>Поставка средств индивидуальной защиты, очищающих и гидрофобных</t>
  </si>
  <si>
    <t>ООО "ПЕНТАПАВ"</t>
  </si>
  <si>
    <t>1593ТП-2023</t>
  </si>
  <si>
    <t>Поставка кранов шаровых</t>
  </si>
  <si>
    <t>1567ТП-2023</t>
  </si>
  <si>
    <t>ООО "ПРО-ИНЖИНИРИНГ"</t>
  </si>
  <si>
    <t>Поставка автомобильных шин</t>
  </si>
  <si>
    <t>ООО "ТК "КОРПОРАЦИЯ АВТОШИНСНАБ"</t>
  </si>
  <si>
    <t>1597ТП-2023</t>
  </si>
  <si>
    <t>Оказание услуг по подбору персонала</t>
  </si>
  <si>
    <t>ООО "ХЭДХАНТЕР"</t>
  </si>
  <si>
    <t>1221515/4</t>
  </si>
  <si>
    <t>Поставка корпоративной сувенирной продукции</t>
  </si>
  <si>
    <t>Шабунин Иван Николаевич</t>
  </si>
  <si>
    <t>1652ТП-2023</t>
  </si>
  <si>
    <t>Оказание услуг по страхованию гражданской ответственности за причинение вреда жизни, здоровью, имуществу третьих лиц, окружающей среде</t>
  </si>
  <si>
    <t>АО "СОГАЗ"</t>
  </si>
  <si>
    <t xml:space="preserve">1323 GL 0072/vdgo </t>
  </si>
  <si>
    <t>Оказание услуг по страхованию гражданской ответственности опасных производственных объектов</t>
  </si>
  <si>
    <t>1323NL0223</t>
  </si>
  <si>
    <t>Поставка кондиционера</t>
  </si>
  <si>
    <t>ООО "КЛИМАТ-ИНВЕСТ"</t>
  </si>
  <si>
    <t>1648ЕП-2023</t>
  </si>
  <si>
    <t>Поставка фильтра-сеточки</t>
  </si>
  <si>
    <t>ТЕПЛОСНАБ ООО</t>
  </si>
  <si>
    <t>3/1449</t>
  </si>
  <si>
    <t>ФБУЗ ЦГ и Э СО</t>
  </si>
  <si>
    <t>Лабораторные иследования ВП РЭС</t>
  </si>
  <si>
    <t>Контроль качества воды Березовская РЭС</t>
  </si>
  <si>
    <t>3/1450</t>
  </si>
  <si>
    <t>ТЕХМАКС ТРЕЙД ООО</t>
  </si>
  <si>
    <t>Поставка весов</t>
  </si>
  <si>
    <t>Поставка масла</t>
  </si>
  <si>
    <t>Поставка запчастей для ТС</t>
  </si>
  <si>
    <t>РИН-сервис ООО</t>
  </si>
  <si>
    <t>Ремонт оборудования</t>
  </si>
  <si>
    <t>СКБ Контур ПФ</t>
  </si>
  <si>
    <t>К083995/23</t>
  </si>
  <si>
    <t>Работы по адаптации Контур.Диадок</t>
  </si>
  <si>
    <t>СПЕЦИНТЕР ООО</t>
  </si>
  <si>
    <t>Поставка мультиметра, манометра</t>
  </si>
  <si>
    <t>12-05</t>
  </si>
  <si>
    <t>МИР БАХИЛ ООО</t>
  </si>
  <si>
    <t>1589ТП-2023</t>
  </si>
  <si>
    <t>Поставка бахил</t>
  </si>
  <si>
    <t>12/05</t>
  </si>
  <si>
    <t>Поставка сумки монтажной, рулетки</t>
  </si>
  <si>
    <t>023/04-23</t>
  </si>
  <si>
    <t>Дератизация</t>
  </si>
  <si>
    <t>021/04-23</t>
  </si>
  <si>
    <t>Дезинсекция</t>
  </si>
  <si>
    <t>Поставка конструкция для врезки</t>
  </si>
  <si>
    <t>Поставка краски,ортоксилол,валика,кисти</t>
  </si>
  <si>
    <t>СЕТЬ ИСЕТЬ ООО ПСК</t>
  </si>
  <si>
    <t>Поставка трубы ПНД, муфты</t>
  </si>
  <si>
    <t>ЭЛЕКТРОТЕХМОНТАЖ ТД ООО</t>
  </si>
  <si>
    <t>202/УЕкаЗ/2909-2023</t>
  </si>
  <si>
    <t>Поставка ящика ЯТП, электротехнических изделий</t>
  </si>
  <si>
    <t>Каменск-Уральская типография ОАО</t>
  </si>
  <si>
    <t>Услуги по изготовлению бланков для ПТО (ВДГО)</t>
  </si>
  <si>
    <t>СК УРАЛА ООО ТД</t>
  </si>
  <si>
    <t>Поставка трубы, отвода, фланца</t>
  </si>
  <si>
    <t>ГАЗПРОМ МЕЖРЕГИОНГАЗ ИНЖИНИРИНГ ООО</t>
  </si>
  <si>
    <t>040423-39</t>
  </si>
  <si>
    <t>040423-40</t>
  </si>
  <si>
    <t>Семинар</t>
  </si>
  <si>
    <t>Обучение повышения проф. уровня</t>
  </si>
  <si>
    <t>180523-67</t>
  </si>
  <si>
    <t>НПП СИБРЕЗИНОТЕХНИКА ООО</t>
  </si>
  <si>
    <t>Поставка пневматической заглушки</t>
  </si>
  <si>
    <t>1645ЕП-2023</t>
  </si>
  <si>
    <t>260523-58</t>
  </si>
  <si>
    <t>Организация совещания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</si>
</sst>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.00000"/>
    <numFmt numFmtId="165" formatCode="#,##0_ ;[Red]\-#,##0\ "/>
    <numFmt numFmtId="166" formatCode="_-* #,##0.000\ _₽_-;\-* #,##0.000\ _₽_-;_-* &quot;-&quot;??\ _₽_-;_-@_-"/>
    <numFmt numFmtId="167" formatCode="dd/mm/yy;@"/>
    <numFmt numFmtId="168" formatCode="_-* #,##0.00\ _₽_-;\-* #,##0.00\ _₽_-;_-* &quot;-&quot;???\ _₽_-;_-@_-"/>
    <numFmt numFmtId="169" formatCode="_-* #,##0\ _₽_-;\-* #,##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ont="0" applyFill="0" applyBorder="0" applyAlignment="0" applyProtection="0"/>
    <xf numFmtId="4" fontId="8" fillId="4" borderId="2" applyNumberFormat="0" applyProtection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  <xf numFmtId="0" fontId="11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Protection="1">
      <protection locked="0"/>
    </xf>
    <xf numFmtId="165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165" fontId="9" fillId="2" borderId="3" xfId="0" applyNumberFormat="1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left" vertical="center" wrapText="1"/>
    </xf>
    <xf numFmtId="43" fontId="5" fillId="5" borderId="3" xfId="9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center" vertical="center" wrapText="1"/>
    </xf>
    <xf numFmtId="167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/>
    <xf numFmtId="164" fontId="5" fillId="0" borderId="0" xfId="0" applyNumberFormat="1" applyFont="1" applyFill="1" applyProtection="1"/>
    <xf numFmtId="165" fontId="9" fillId="6" borderId="3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165" fontId="9" fillId="7" borderId="3" xfId="0" applyNumberFormat="1" applyFont="1" applyFill="1" applyBorder="1" applyAlignment="1" applyProtection="1">
      <alignment horizontal="center" vertical="center" wrapText="1"/>
    </xf>
    <xf numFmtId="166" fontId="5" fillId="5" borderId="3" xfId="9" applyNumberFormat="1" applyFont="1" applyFill="1" applyBorder="1" applyAlignment="1" applyProtection="1">
      <alignment horizontal="center" vertical="center" wrapText="1"/>
    </xf>
    <xf numFmtId="165" fontId="9" fillId="9" borderId="4" xfId="0" applyNumberFormat="1" applyFont="1" applyFill="1" applyBorder="1" applyAlignment="1">
      <alignment horizontal="left" vertical="center"/>
    </xf>
    <xf numFmtId="165" fontId="9" fillId="9" borderId="5" xfId="0" applyNumberFormat="1" applyFont="1" applyFill="1" applyBorder="1" applyAlignment="1">
      <alignment horizontal="left" vertical="center"/>
    </xf>
    <xf numFmtId="0" fontId="9" fillId="0" borderId="0" xfId="0" applyFont="1" applyProtection="1">
      <protection locked="0"/>
    </xf>
    <xf numFmtId="43" fontId="5" fillId="5" borderId="3" xfId="9" applyNumberFormat="1" applyFont="1" applyFill="1" applyBorder="1" applyAlignment="1" applyProtection="1">
      <alignment horizontal="center" vertical="center" wrapText="1"/>
    </xf>
    <xf numFmtId="167" fontId="2" fillId="10" borderId="3" xfId="0" applyNumberFormat="1" applyFont="1" applyFill="1" applyBorder="1" applyAlignment="1" applyProtection="1">
      <alignment horizontal="center" vertical="center" wrapText="1"/>
      <protection locked="0"/>
    </xf>
    <xf numFmtId="165" fontId="2" fillId="1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8" borderId="3" xfId="0" applyFont="1" applyFill="1" applyBorder="1" applyAlignment="1" applyProtection="1">
      <alignment horizontal="center" vertical="top" wrapText="1"/>
    </xf>
    <xf numFmtId="14" fontId="12" fillId="0" borderId="3" xfId="0" applyNumberFormat="1" applyFont="1" applyBorder="1" applyAlignment="1">
      <alignment wrapText="1"/>
    </xf>
    <xf numFmtId="1" fontId="5" fillId="7" borderId="3" xfId="0" applyNumberFormat="1" applyFont="1" applyFill="1" applyBorder="1" applyAlignment="1" applyProtection="1">
      <alignment horizontal="center" vertical="center" wrapText="1"/>
      <protection locked="0"/>
    </xf>
    <xf numFmtId="14" fontId="13" fillId="7" borderId="3" xfId="0" applyNumberFormat="1" applyFont="1" applyFill="1" applyBorder="1"/>
    <xf numFmtId="165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7" borderId="3" xfId="0" applyNumberFormat="1" applyFont="1" applyFill="1" applyBorder="1" applyAlignment="1" applyProtection="1">
      <alignment horizontal="center" vertical="center" wrapText="1"/>
    </xf>
    <xf numFmtId="2" fontId="5" fillId="5" borderId="3" xfId="0" applyNumberFormat="1" applyFont="1" applyFill="1" applyBorder="1" applyAlignment="1" applyProtection="1">
      <alignment horizontal="center" vertical="center" wrapText="1"/>
    </xf>
    <xf numFmtId="168" fontId="5" fillId="5" borderId="3" xfId="9" applyNumberFormat="1" applyFont="1" applyFill="1" applyBorder="1" applyAlignment="1" applyProtection="1">
      <alignment horizontal="center" vertical="center" wrapText="1"/>
    </xf>
    <xf numFmtId="168" fontId="5" fillId="5" borderId="3" xfId="0" applyNumberFormat="1" applyFont="1" applyFill="1" applyBorder="1" applyAlignment="1" applyProtection="1">
      <alignment horizontal="center" vertical="center" wrapText="1"/>
    </xf>
    <xf numFmtId="166" fontId="5" fillId="5" borderId="3" xfId="0" applyNumberFormat="1" applyFont="1" applyFill="1" applyBorder="1" applyAlignment="1" applyProtection="1">
      <alignment horizontal="center" vertical="center" wrapText="1"/>
    </xf>
    <xf numFmtId="0" fontId="5" fillId="7" borderId="0" xfId="0" applyFont="1" applyFill="1" applyProtection="1">
      <protection locked="0"/>
    </xf>
    <xf numFmtId="0" fontId="5" fillId="7" borderId="0" xfId="0" applyFont="1" applyFill="1" applyProtection="1"/>
    <xf numFmtId="164" fontId="5" fillId="7" borderId="0" xfId="0" applyNumberFormat="1" applyFont="1" applyFill="1" applyProtection="1"/>
    <xf numFmtId="169" fontId="5" fillId="5" borderId="3" xfId="9" applyNumberFormat="1" applyFont="1" applyFill="1" applyBorder="1" applyAlignment="1" applyProtection="1">
      <alignment horizontal="center" vertical="center" wrapText="1"/>
    </xf>
    <xf numFmtId="13" fontId="5" fillId="5" borderId="3" xfId="9" applyNumberFormat="1" applyFont="1" applyFill="1" applyBorder="1" applyAlignment="1" applyProtection="1">
      <alignment horizontal="center" vertical="center" wrapText="1"/>
    </xf>
    <xf numFmtId="14" fontId="5" fillId="5" borderId="3" xfId="9" applyNumberFormat="1" applyFont="1" applyFill="1" applyBorder="1" applyAlignment="1" applyProtection="1">
      <alignment horizontal="center" vertical="center" wrapText="1"/>
    </xf>
    <xf numFmtId="12" fontId="5" fillId="5" borderId="3" xfId="9" applyNumberFormat="1" applyFont="1" applyFill="1" applyBorder="1" applyAlignment="1" applyProtection="1">
      <alignment horizontal="center" vertical="center" wrapText="1"/>
    </xf>
    <xf numFmtId="0" fontId="5" fillId="5" borderId="3" xfId="0" applyNumberFormat="1" applyFont="1" applyFill="1" applyBorder="1" applyAlignment="1" applyProtection="1">
      <alignment horizontal="center" vertical="center" wrapText="1"/>
    </xf>
    <xf numFmtId="49" fontId="5" fillId="5" borderId="3" xfId="9" applyNumberFormat="1" applyFont="1" applyFill="1" applyBorder="1" applyAlignment="1" applyProtection="1">
      <alignment horizontal="center" vertical="center" wrapText="1"/>
    </xf>
    <xf numFmtId="49" fontId="5" fillId="5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 applyProtection="1">
      <alignment horizontal="center" vertical="top" wrapText="1"/>
    </xf>
    <xf numFmtId="0" fontId="10" fillId="8" borderId="3" xfId="0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164" fontId="9" fillId="2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11">
    <cellStyle name="SAPBEXstdItem" xfId="7"/>
    <cellStyle name="Обычный" xfId="0" builtinId="0"/>
    <cellStyle name="Обычный 14" xfId="2"/>
    <cellStyle name="Обычный 2" xfId="3"/>
    <cellStyle name="Обычный 2 2" xfId="8"/>
    <cellStyle name="Обычный 2 5" xfId="6"/>
    <cellStyle name="Обычный 3" xfId="4"/>
    <cellStyle name="Обычный 4" xfId="5"/>
    <cellStyle name="Обычный 5" xfId="1"/>
    <cellStyle name="Обычный 6" xfId="10"/>
    <cellStyle name="Финансовый" xfId="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75"/>
  <sheetViews>
    <sheetView tabSelected="1" zoomScale="86" zoomScaleNormal="86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Z52" sqref="X5:Z52"/>
    </sheetView>
  </sheetViews>
  <sheetFormatPr defaultRowHeight="11.25" outlineLevelRow="1" outlineLevelCol="1" x14ac:dyDescent="0.2"/>
  <cols>
    <col min="1" max="1" width="4.7109375" style="13" customWidth="1"/>
    <col min="2" max="2" width="14.5703125" style="13" customWidth="1"/>
    <col min="3" max="12" width="6.28515625" style="13" customWidth="1" outlineLevel="1"/>
    <col min="13" max="13" width="7.140625" style="13" customWidth="1"/>
    <col min="14" max="16" width="6.28515625" style="13" customWidth="1"/>
    <col min="17" max="17" width="28.140625" style="20" customWidth="1"/>
    <col min="18" max="18" width="13" style="21" customWidth="1"/>
    <col min="19" max="19" width="11" style="20" customWidth="1"/>
    <col min="20" max="20" width="12.42578125" style="21" customWidth="1"/>
    <col min="21" max="21" width="11" style="21" customWidth="1"/>
    <col min="22" max="22" width="20" style="20" customWidth="1"/>
    <col min="23" max="23" width="27.140625" style="20" customWidth="1"/>
    <col min="24" max="24" width="29.140625" style="13" customWidth="1"/>
    <col min="25" max="16384" width="9.140625" style="13"/>
  </cols>
  <sheetData>
    <row r="1" spans="1:26" s="11" customFormat="1" ht="11.25" customHeight="1" x14ac:dyDescent="0.2">
      <c r="A1" s="52" t="s">
        <v>0</v>
      </c>
      <c r="B1" s="52" t="s">
        <v>26</v>
      </c>
      <c r="C1" s="52" t="s">
        <v>1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 t="s">
        <v>2</v>
      </c>
      <c r="R1" s="56" t="s">
        <v>56</v>
      </c>
      <c r="S1" s="52" t="s">
        <v>55</v>
      </c>
      <c r="T1" s="57" t="s">
        <v>53</v>
      </c>
      <c r="U1" s="57" t="s">
        <v>54</v>
      </c>
      <c r="V1" s="52"/>
      <c r="W1" s="52" t="s">
        <v>31</v>
      </c>
    </row>
    <row r="2" spans="1:26" s="11" customFormat="1" ht="11.25" customHeight="1" x14ac:dyDescent="0.2">
      <c r="A2" s="52"/>
      <c r="B2" s="52"/>
      <c r="C2" s="53" t="s">
        <v>5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2" t="s">
        <v>6</v>
      </c>
      <c r="O2" s="52"/>
      <c r="P2" s="52"/>
      <c r="Q2" s="52"/>
      <c r="R2" s="56"/>
      <c r="S2" s="52"/>
      <c r="T2" s="57"/>
      <c r="U2" s="57"/>
      <c r="V2" s="52"/>
      <c r="W2" s="52"/>
    </row>
    <row r="3" spans="1:26" s="11" customFormat="1" x14ac:dyDescent="0.2">
      <c r="A3" s="52"/>
      <c r="B3" s="52"/>
      <c r="C3" s="52" t="s">
        <v>7</v>
      </c>
      <c r="D3" s="52"/>
      <c r="E3" s="52"/>
      <c r="F3" s="52"/>
      <c r="G3" s="52"/>
      <c r="H3" s="52"/>
      <c r="I3" s="52"/>
      <c r="J3" s="52"/>
      <c r="K3" s="52"/>
      <c r="L3" s="52"/>
      <c r="M3" s="54" t="s">
        <v>24</v>
      </c>
      <c r="N3" s="52"/>
      <c r="O3" s="52"/>
      <c r="P3" s="52"/>
      <c r="Q3" s="52"/>
      <c r="R3" s="56"/>
      <c r="S3" s="52"/>
      <c r="T3" s="57"/>
      <c r="U3" s="57"/>
      <c r="V3" s="52"/>
      <c r="W3" s="52"/>
    </row>
    <row r="4" spans="1:26" s="11" customFormat="1" x14ac:dyDescent="0.2">
      <c r="A4" s="52"/>
      <c r="B4" s="52"/>
      <c r="C4" s="52" t="s">
        <v>8</v>
      </c>
      <c r="D4" s="52"/>
      <c r="E4" s="52"/>
      <c r="F4" s="52" t="s">
        <v>9</v>
      </c>
      <c r="G4" s="52"/>
      <c r="H4" s="52"/>
      <c r="I4" s="52" t="s">
        <v>10</v>
      </c>
      <c r="J4" s="52"/>
      <c r="K4" s="52" t="s">
        <v>11</v>
      </c>
      <c r="L4" s="52"/>
      <c r="M4" s="54"/>
      <c r="N4" s="54" t="s">
        <v>12</v>
      </c>
      <c r="O4" s="32"/>
      <c r="P4" s="55" t="s">
        <v>25</v>
      </c>
      <c r="Q4" s="52"/>
      <c r="R4" s="56"/>
      <c r="S4" s="52"/>
      <c r="T4" s="57"/>
      <c r="U4" s="57"/>
      <c r="V4" s="52"/>
      <c r="W4" s="52"/>
    </row>
    <row r="5" spans="1:26" s="11" customFormat="1" ht="58.5" x14ac:dyDescent="0.2">
      <c r="A5" s="52"/>
      <c r="B5" s="52"/>
      <c r="C5" s="23" t="s">
        <v>13</v>
      </c>
      <c r="D5" s="23" t="s">
        <v>14</v>
      </c>
      <c r="E5" s="23" t="s">
        <v>15</v>
      </c>
      <c r="F5" s="23" t="s">
        <v>16</v>
      </c>
      <c r="G5" s="23" t="s">
        <v>17</v>
      </c>
      <c r="H5" s="23" t="s">
        <v>18</v>
      </c>
      <c r="I5" s="23" t="s">
        <v>19</v>
      </c>
      <c r="J5" s="23" t="s">
        <v>20</v>
      </c>
      <c r="K5" s="23" t="s">
        <v>21</v>
      </c>
      <c r="L5" s="23" t="s">
        <v>22</v>
      </c>
      <c r="M5" s="54"/>
      <c r="N5" s="54"/>
      <c r="O5" s="32" t="s">
        <v>60</v>
      </c>
      <c r="P5" s="55"/>
      <c r="Q5" s="52"/>
      <c r="R5" s="56"/>
      <c r="S5" s="52"/>
      <c r="T5" s="57"/>
      <c r="U5" s="57"/>
      <c r="V5" s="52"/>
      <c r="W5" s="52"/>
    </row>
    <row r="6" spans="1:26" s="11" customFormat="1" x14ac:dyDescent="0.2">
      <c r="A6" s="14">
        <v>1</v>
      </c>
      <c r="B6" s="22">
        <f>A6+1</f>
        <v>2</v>
      </c>
      <c r="C6" s="22">
        <f t="shared" ref="C6:Q6" si="0">B6+1</f>
        <v>3</v>
      </c>
      <c r="D6" s="22">
        <f t="shared" si="0"/>
        <v>4</v>
      </c>
      <c r="E6" s="22">
        <f t="shared" si="0"/>
        <v>5</v>
      </c>
      <c r="F6" s="22">
        <f t="shared" si="0"/>
        <v>6</v>
      </c>
      <c r="G6" s="22">
        <f t="shared" si="0"/>
        <v>7</v>
      </c>
      <c r="H6" s="22">
        <f t="shared" si="0"/>
        <v>8</v>
      </c>
      <c r="I6" s="22">
        <f t="shared" si="0"/>
        <v>9</v>
      </c>
      <c r="J6" s="22">
        <f t="shared" si="0"/>
        <v>10</v>
      </c>
      <c r="K6" s="22">
        <f t="shared" si="0"/>
        <v>11</v>
      </c>
      <c r="L6" s="22">
        <f t="shared" si="0"/>
        <v>12</v>
      </c>
      <c r="M6" s="22">
        <f t="shared" si="0"/>
        <v>13</v>
      </c>
      <c r="N6" s="22">
        <f t="shared" si="0"/>
        <v>14</v>
      </c>
      <c r="O6" s="22"/>
      <c r="P6" s="22">
        <f>N6+1</f>
        <v>15</v>
      </c>
      <c r="Q6" s="24">
        <f t="shared" si="0"/>
        <v>16</v>
      </c>
      <c r="R6" s="24">
        <f t="shared" ref="R6" si="1">Q6+1</f>
        <v>17</v>
      </c>
      <c r="S6" s="24">
        <f t="shared" ref="S6" si="2">R6+1</f>
        <v>18</v>
      </c>
      <c r="T6" s="24">
        <f t="shared" ref="T6" si="3">S6+1</f>
        <v>19</v>
      </c>
      <c r="U6" s="24">
        <f t="shared" ref="U6" si="4">T6+1</f>
        <v>20</v>
      </c>
      <c r="V6" s="24"/>
      <c r="W6" s="24">
        <f t="shared" ref="W6" si="5">V6+1</f>
        <v>1</v>
      </c>
    </row>
    <row r="7" spans="1:26" s="28" customFormat="1" x14ac:dyDescent="0.2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11"/>
      <c r="Y7" s="11"/>
      <c r="Z7" s="11"/>
    </row>
    <row r="8" spans="1:26" ht="48" customHeight="1" outlineLevel="1" x14ac:dyDescent="0.2">
      <c r="A8" s="19">
        <f t="shared" ref="A8:A74" si="6">A7+1</f>
        <v>1</v>
      </c>
      <c r="B8" s="33">
        <v>45048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 t="s">
        <v>58</v>
      </c>
      <c r="N8" s="12"/>
      <c r="O8" s="12"/>
      <c r="P8" s="12"/>
      <c r="Q8" s="17" t="s">
        <v>69</v>
      </c>
      <c r="R8" s="39">
        <f>U8/T8</f>
        <v>120.5</v>
      </c>
      <c r="S8" s="17" t="s">
        <v>57</v>
      </c>
      <c r="T8" s="25">
        <v>4</v>
      </c>
      <c r="U8" s="38">
        <v>482</v>
      </c>
      <c r="V8" s="17" t="s">
        <v>70</v>
      </c>
      <c r="W8" s="17" t="s">
        <v>71</v>
      </c>
    </row>
    <row r="9" spans="1:26" ht="48" customHeight="1" outlineLevel="1" x14ac:dyDescent="0.2">
      <c r="A9" s="19">
        <f>A8+1</f>
        <v>2</v>
      </c>
      <c r="B9" s="33">
        <v>45048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 t="s">
        <v>58</v>
      </c>
      <c r="O9" s="12"/>
      <c r="P9" s="12"/>
      <c r="Q9" s="17" t="s">
        <v>75</v>
      </c>
      <c r="R9" s="39">
        <f>U9/T9</f>
        <v>38.978499999999997</v>
      </c>
      <c r="S9" s="17" t="s">
        <v>57</v>
      </c>
      <c r="T9" s="25">
        <v>1</v>
      </c>
      <c r="U9" s="38">
        <v>38.978499999999997</v>
      </c>
      <c r="V9" s="17" t="s">
        <v>76</v>
      </c>
      <c r="W9" s="17" t="s">
        <v>77</v>
      </c>
    </row>
    <row r="10" spans="1:26" ht="48" customHeight="1" outlineLevel="1" x14ac:dyDescent="0.2">
      <c r="A10" s="19">
        <f t="shared" si="6"/>
        <v>3</v>
      </c>
      <c r="B10" s="33">
        <v>45049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 t="s">
        <v>58</v>
      </c>
      <c r="O10" s="12"/>
      <c r="P10" s="12"/>
      <c r="Q10" s="17" t="s">
        <v>78</v>
      </c>
      <c r="R10" s="39">
        <f>U10/T10</f>
        <v>84.754999999999995</v>
      </c>
      <c r="S10" s="17" t="s">
        <v>61</v>
      </c>
      <c r="T10" s="25">
        <v>2</v>
      </c>
      <c r="U10" s="38">
        <v>169.51</v>
      </c>
      <c r="V10" s="17" t="s">
        <v>79</v>
      </c>
      <c r="W10" s="17" t="s">
        <v>80</v>
      </c>
    </row>
    <row r="11" spans="1:26" ht="48" customHeight="1" outlineLevel="1" x14ac:dyDescent="0.2">
      <c r="A11" s="19">
        <f t="shared" si="6"/>
        <v>4</v>
      </c>
      <c r="B11" s="33">
        <v>45049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N11" s="12" t="s">
        <v>58</v>
      </c>
      <c r="O11" s="12"/>
      <c r="P11" s="12"/>
      <c r="Q11" s="17" t="s">
        <v>81</v>
      </c>
      <c r="R11" s="39">
        <f>U11/T11</f>
        <v>13.933333333333332</v>
      </c>
      <c r="S11" s="17" t="s">
        <v>61</v>
      </c>
      <c r="T11" s="25">
        <v>6</v>
      </c>
      <c r="U11" s="38">
        <v>83.6</v>
      </c>
      <c r="V11" s="17" t="s">
        <v>82</v>
      </c>
      <c r="W11" s="17" t="s">
        <v>83</v>
      </c>
    </row>
    <row r="12" spans="1:26" ht="48" customHeight="1" outlineLevel="1" x14ac:dyDescent="0.2">
      <c r="A12" s="19">
        <f t="shared" si="6"/>
        <v>5</v>
      </c>
      <c r="B12" s="33">
        <v>45051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 t="s">
        <v>58</v>
      </c>
      <c r="N12" s="12"/>
      <c r="O12" s="12"/>
      <c r="P12" s="12"/>
      <c r="Q12" s="17" t="s">
        <v>84</v>
      </c>
      <c r="R12" s="40">
        <f t="shared" ref="R12:R29" si="7">U12/T12</f>
        <v>13053.94</v>
      </c>
      <c r="S12" s="17" t="s">
        <v>57</v>
      </c>
      <c r="T12" s="41">
        <v>1</v>
      </c>
      <c r="U12" s="38">
        <v>13053.94</v>
      </c>
      <c r="V12" s="17" t="s">
        <v>85</v>
      </c>
      <c r="W12" s="17" t="s">
        <v>86</v>
      </c>
    </row>
    <row r="13" spans="1:26" ht="48" customHeight="1" outlineLevel="1" x14ac:dyDescent="0.2">
      <c r="A13" s="19">
        <f t="shared" si="6"/>
        <v>6</v>
      </c>
      <c r="B13" s="33">
        <v>45051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N13" s="12" t="s">
        <v>58</v>
      </c>
      <c r="O13" s="12"/>
      <c r="P13" s="12"/>
      <c r="Q13" s="17" t="s">
        <v>87</v>
      </c>
      <c r="R13" s="40">
        <f t="shared" si="7"/>
        <v>8818.26</v>
      </c>
      <c r="S13" s="17" t="s">
        <v>57</v>
      </c>
      <c r="T13" s="41">
        <v>1</v>
      </c>
      <c r="U13" s="38">
        <v>8818.26</v>
      </c>
      <c r="V13" s="17" t="s">
        <v>88</v>
      </c>
      <c r="W13" s="17" t="s">
        <v>89</v>
      </c>
    </row>
    <row r="14" spans="1:26" ht="48" customHeight="1" outlineLevel="1" x14ac:dyDescent="0.2">
      <c r="A14" s="19">
        <f t="shared" si="6"/>
        <v>7</v>
      </c>
      <c r="B14" s="33">
        <v>45051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 t="s">
        <v>58</v>
      </c>
      <c r="O14" s="12"/>
      <c r="P14" s="12"/>
      <c r="Q14" s="17" t="s">
        <v>90</v>
      </c>
      <c r="R14" s="40">
        <f t="shared" si="7"/>
        <v>409.74</v>
      </c>
      <c r="S14" s="17" t="s">
        <v>57</v>
      </c>
      <c r="T14" s="41">
        <v>1</v>
      </c>
      <c r="U14" s="38">
        <v>409.74</v>
      </c>
      <c r="V14" s="17" t="s">
        <v>91</v>
      </c>
      <c r="W14" s="17" t="s">
        <v>92</v>
      </c>
    </row>
    <row r="15" spans="1:26" ht="48" customHeight="1" outlineLevel="1" x14ac:dyDescent="0.2">
      <c r="A15" s="19">
        <f t="shared" si="6"/>
        <v>8</v>
      </c>
      <c r="B15" s="33">
        <v>45056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 t="s">
        <v>58</v>
      </c>
      <c r="O15" s="12"/>
      <c r="P15" s="12"/>
      <c r="Q15" s="17" t="s">
        <v>72</v>
      </c>
      <c r="R15" s="39">
        <f>U15/T15</f>
        <v>667.96014500000001</v>
      </c>
      <c r="S15" s="17" t="s">
        <v>57</v>
      </c>
      <c r="T15" s="25">
        <v>2</v>
      </c>
      <c r="U15" s="38">
        <v>1335.92029</v>
      </c>
      <c r="V15" s="17" t="s">
        <v>74</v>
      </c>
      <c r="W15" s="17" t="s">
        <v>73</v>
      </c>
    </row>
    <row r="16" spans="1:26" ht="48" customHeight="1" outlineLevel="1" x14ac:dyDescent="0.2">
      <c r="A16" s="19">
        <f t="shared" si="6"/>
        <v>9</v>
      </c>
      <c r="B16" s="33">
        <v>45057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 t="s">
        <v>58</v>
      </c>
      <c r="N16" s="12"/>
      <c r="O16" s="12"/>
      <c r="P16" s="12"/>
      <c r="Q16" s="17" t="s">
        <v>93</v>
      </c>
      <c r="R16" s="40">
        <f t="shared" si="7"/>
        <v>5.2733314285714282E-2</v>
      </c>
      <c r="S16" s="17" t="s">
        <v>61</v>
      </c>
      <c r="T16" s="41">
        <v>1400</v>
      </c>
      <c r="U16" s="38">
        <v>73.826639999999998</v>
      </c>
      <c r="V16" s="17" t="s">
        <v>94</v>
      </c>
      <c r="W16" s="17" t="s">
        <v>95</v>
      </c>
    </row>
    <row r="17" spans="1:23" ht="48" customHeight="1" outlineLevel="1" x14ac:dyDescent="0.2">
      <c r="A17" s="19">
        <f t="shared" si="6"/>
        <v>10</v>
      </c>
      <c r="B17" s="33">
        <v>45061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 t="s">
        <v>58</v>
      </c>
      <c r="P17" s="12"/>
      <c r="Q17" s="17" t="s">
        <v>96</v>
      </c>
      <c r="R17" s="40">
        <f t="shared" ref="R17:R28" si="8">U17/T17</f>
        <v>4.0506843065693431E-2</v>
      </c>
      <c r="S17" s="17" t="s">
        <v>61</v>
      </c>
      <c r="T17" s="41">
        <v>2192</v>
      </c>
      <c r="U17" s="38">
        <v>88.790999999999997</v>
      </c>
      <c r="V17" s="17" t="s">
        <v>97</v>
      </c>
      <c r="W17" s="17" t="s">
        <v>98</v>
      </c>
    </row>
    <row r="18" spans="1:23" ht="48" customHeight="1" outlineLevel="1" x14ac:dyDescent="0.2">
      <c r="A18" s="19">
        <f t="shared" si="6"/>
        <v>11</v>
      </c>
      <c r="B18" s="33">
        <v>45061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 t="s">
        <v>58</v>
      </c>
      <c r="O18" s="12"/>
      <c r="P18" s="12"/>
      <c r="Q18" s="17" t="s">
        <v>99</v>
      </c>
      <c r="R18" s="40">
        <f t="shared" si="8"/>
        <v>1805.6</v>
      </c>
      <c r="S18" s="17" t="s">
        <v>61</v>
      </c>
      <c r="T18" s="41">
        <v>1</v>
      </c>
      <c r="U18" s="38">
        <v>1805.6</v>
      </c>
      <c r="V18" s="17" t="s">
        <v>100</v>
      </c>
      <c r="W18" s="17" t="s">
        <v>101</v>
      </c>
    </row>
    <row r="19" spans="1:23" ht="48" customHeight="1" outlineLevel="1" x14ac:dyDescent="0.2">
      <c r="A19" s="19">
        <f t="shared" si="6"/>
        <v>12</v>
      </c>
      <c r="B19" s="33">
        <v>45061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 t="s">
        <v>58</v>
      </c>
      <c r="O19" s="12"/>
      <c r="P19" s="12"/>
      <c r="Q19" s="17" t="s">
        <v>102</v>
      </c>
      <c r="R19" s="40">
        <f t="shared" si="8"/>
        <v>300</v>
      </c>
      <c r="S19" s="17" t="s">
        <v>57</v>
      </c>
      <c r="T19" s="41">
        <v>1</v>
      </c>
      <c r="U19" s="38">
        <v>300</v>
      </c>
      <c r="V19" s="17" t="s">
        <v>103</v>
      </c>
      <c r="W19" s="17" t="s">
        <v>104</v>
      </c>
    </row>
    <row r="20" spans="1:23" ht="48" customHeight="1" outlineLevel="1" x14ac:dyDescent="0.2">
      <c r="A20" s="19">
        <f t="shared" si="6"/>
        <v>13</v>
      </c>
      <c r="B20" s="33">
        <v>45061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 t="s">
        <v>58</v>
      </c>
      <c r="O20" s="12"/>
      <c r="P20" s="12"/>
      <c r="Q20" s="17" t="s">
        <v>105</v>
      </c>
      <c r="R20" s="40">
        <f t="shared" si="8"/>
        <v>12.452999999999999</v>
      </c>
      <c r="S20" s="17" t="s">
        <v>57</v>
      </c>
      <c r="T20" s="41">
        <v>19</v>
      </c>
      <c r="U20" s="38">
        <v>236.607</v>
      </c>
      <c r="V20" s="17" t="s">
        <v>106</v>
      </c>
      <c r="W20" s="17" t="s">
        <v>107</v>
      </c>
    </row>
    <row r="21" spans="1:23" ht="48" customHeight="1" outlineLevel="1" x14ac:dyDescent="0.2">
      <c r="A21" s="19">
        <f t="shared" si="6"/>
        <v>14</v>
      </c>
      <c r="B21" s="33">
        <v>45062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 t="s">
        <v>58</v>
      </c>
      <c r="N21" s="12"/>
      <c r="O21" s="12"/>
      <c r="P21" s="12"/>
      <c r="Q21" s="17" t="s">
        <v>108</v>
      </c>
      <c r="R21" s="40">
        <f t="shared" si="8"/>
        <v>0.32197199999999998</v>
      </c>
      <c r="S21" s="17" t="s">
        <v>61</v>
      </c>
      <c r="T21" s="41">
        <v>600</v>
      </c>
      <c r="U21" s="38">
        <v>193.1832</v>
      </c>
      <c r="V21" s="17" t="s">
        <v>109</v>
      </c>
      <c r="W21" s="17" t="s">
        <v>110</v>
      </c>
    </row>
    <row r="22" spans="1:23" ht="48" customHeight="1" outlineLevel="1" x14ac:dyDescent="0.2">
      <c r="A22" s="19">
        <f t="shared" si="6"/>
        <v>15</v>
      </c>
      <c r="B22" s="33">
        <v>45063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 t="s">
        <v>58</v>
      </c>
      <c r="N22" s="12"/>
      <c r="O22" s="12"/>
      <c r="P22" s="12"/>
      <c r="Q22" s="17" t="s">
        <v>111</v>
      </c>
      <c r="R22" s="40">
        <f t="shared" si="8"/>
        <v>4.8904263959390862E-2</v>
      </c>
      <c r="S22" s="17" t="s">
        <v>61</v>
      </c>
      <c r="T22" s="41">
        <v>985</v>
      </c>
      <c r="U22" s="38">
        <v>48.170699999999997</v>
      </c>
      <c r="V22" s="17" t="s">
        <v>112</v>
      </c>
      <c r="W22" s="17" t="s">
        <v>113</v>
      </c>
    </row>
    <row r="23" spans="1:23" ht="48" customHeight="1" outlineLevel="1" x14ac:dyDescent="0.2">
      <c r="A23" s="19">
        <f t="shared" si="6"/>
        <v>16</v>
      </c>
      <c r="B23" s="33">
        <v>45068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 t="s">
        <v>58</v>
      </c>
      <c r="N23" s="12"/>
      <c r="O23" s="12"/>
      <c r="P23" s="12"/>
      <c r="Q23" s="17" t="s">
        <v>114</v>
      </c>
      <c r="R23" s="40">
        <f t="shared" si="8"/>
        <v>42.259508499999995</v>
      </c>
      <c r="S23" s="17" t="s">
        <v>61</v>
      </c>
      <c r="T23" s="41">
        <v>20</v>
      </c>
      <c r="U23" s="38">
        <v>845.19016999999997</v>
      </c>
      <c r="V23" s="17" t="s">
        <v>116</v>
      </c>
      <c r="W23" s="17" t="s">
        <v>115</v>
      </c>
    </row>
    <row r="24" spans="1:23" ht="48" customHeight="1" outlineLevel="1" x14ac:dyDescent="0.2">
      <c r="A24" s="19">
        <f t="shared" si="6"/>
        <v>17</v>
      </c>
      <c r="B24" s="33">
        <v>45068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 t="s">
        <v>58</v>
      </c>
      <c r="P24" s="12"/>
      <c r="Q24" s="17" t="s">
        <v>117</v>
      </c>
      <c r="R24" s="40">
        <f t="shared" si="8"/>
        <v>5.7173928571428574</v>
      </c>
      <c r="S24" s="17" t="s">
        <v>61</v>
      </c>
      <c r="T24" s="41">
        <v>84</v>
      </c>
      <c r="U24" s="38">
        <v>480.26100000000002</v>
      </c>
      <c r="V24" s="17" t="s">
        <v>118</v>
      </c>
      <c r="W24" s="17" t="s">
        <v>119</v>
      </c>
    </row>
    <row r="25" spans="1:23" ht="48" customHeight="1" outlineLevel="1" x14ac:dyDescent="0.2">
      <c r="A25" s="19">
        <f t="shared" si="6"/>
        <v>18</v>
      </c>
      <c r="B25" s="33">
        <v>45069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 t="s">
        <v>58</v>
      </c>
      <c r="O25" s="12"/>
      <c r="P25" s="12"/>
      <c r="Q25" s="17" t="s">
        <v>120</v>
      </c>
      <c r="R25" s="40">
        <f t="shared" si="8"/>
        <v>118.541</v>
      </c>
      <c r="S25" s="17" t="s">
        <v>57</v>
      </c>
      <c r="T25" s="41">
        <v>1</v>
      </c>
      <c r="U25" s="38">
        <v>118.541</v>
      </c>
      <c r="V25" s="17" t="s">
        <v>121</v>
      </c>
      <c r="W25" s="17" t="s">
        <v>122</v>
      </c>
    </row>
    <row r="26" spans="1:23" ht="48" customHeight="1" outlineLevel="1" x14ac:dyDescent="0.2">
      <c r="A26" s="19">
        <f t="shared" si="6"/>
        <v>19</v>
      </c>
      <c r="B26" s="33">
        <v>45069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 t="s">
        <v>58</v>
      </c>
      <c r="O26" s="12"/>
      <c r="P26" s="12"/>
      <c r="Q26" s="17" t="s">
        <v>123</v>
      </c>
      <c r="R26" s="40">
        <f t="shared" si="8"/>
        <v>35.628571428571426</v>
      </c>
      <c r="S26" s="17" t="s">
        <v>61</v>
      </c>
      <c r="T26" s="41">
        <v>7</v>
      </c>
      <c r="U26" s="38">
        <v>249.4</v>
      </c>
      <c r="V26" s="17" t="s">
        <v>124</v>
      </c>
      <c r="W26" s="17" t="s">
        <v>125</v>
      </c>
    </row>
    <row r="27" spans="1:23" ht="48" customHeight="1" outlineLevel="1" x14ac:dyDescent="0.2">
      <c r="A27" s="19">
        <f t="shared" si="6"/>
        <v>20</v>
      </c>
      <c r="B27" s="33">
        <v>45075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 t="s">
        <v>58</v>
      </c>
      <c r="N27" s="12"/>
      <c r="O27" s="12"/>
      <c r="P27" s="12"/>
      <c r="Q27" s="17" t="s">
        <v>126</v>
      </c>
      <c r="R27" s="40">
        <f t="shared" si="8"/>
        <v>168.75</v>
      </c>
      <c r="S27" s="17" t="s">
        <v>57</v>
      </c>
      <c r="T27" s="41">
        <v>1</v>
      </c>
      <c r="U27" s="38">
        <v>168.75</v>
      </c>
      <c r="V27" s="17" t="s">
        <v>127</v>
      </c>
      <c r="W27" s="17" t="s">
        <v>128</v>
      </c>
    </row>
    <row r="28" spans="1:23" ht="48" customHeight="1" outlineLevel="1" x14ac:dyDescent="0.2">
      <c r="A28" s="19">
        <v>21</v>
      </c>
      <c r="B28" s="33">
        <v>45075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 t="s">
        <v>58</v>
      </c>
      <c r="N28" s="12"/>
      <c r="O28" s="12"/>
      <c r="P28" s="12"/>
      <c r="Q28" s="17" t="s">
        <v>129</v>
      </c>
      <c r="R28" s="40">
        <f t="shared" si="8"/>
        <v>171.16749999999999</v>
      </c>
      <c r="S28" s="17" t="s">
        <v>57</v>
      </c>
      <c r="T28" s="41">
        <v>1</v>
      </c>
      <c r="U28" s="38">
        <v>171.16749999999999</v>
      </c>
      <c r="V28" s="17" t="s">
        <v>127</v>
      </c>
      <c r="W28" s="17" t="s">
        <v>130</v>
      </c>
    </row>
    <row r="29" spans="1:23" ht="48.75" customHeight="1" outlineLevel="1" x14ac:dyDescent="0.2">
      <c r="A29" s="19">
        <v>22</v>
      </c>
      <c r="B29" s="33">
        <v>45076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 t="s">
        <v>58</v>
      </c>
      <c r="O29" s="12"/>
      <c r="P29" s="12"/>
      <c r="Q29" s="17" t="s">
        <v>131</v>
      </c>
      <c r="R29" s="40">
        <f t="shared" si="7"/>
        <v>177.94300000000001</v>
      </c>
      <c r="S29" s="17" t="s">
        <v>61</v>
      </c>
      <c r="T29" s="41">
        <v>1</v>
      </c>
      <c r="U29" s="38">
        <v>177.94300000000001</v>
      </c>
      <c r="V29" s="17" t="s">
        <v>132</v>
      </c>
      <c r="W29" s="17" t="s">
        <v>133</v>
      </c>
    </row>
    <row r="30" spans="1:23" ht="21.75" hidden="1" customHeight="1" outlineLevel="1" x14ac:dyDescent="0.2">
      <c r="A30" s="19"/>
      <c r="B30" s="33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15"/>
      <c r="R30" s="29"/>
      <c r="S30" s="17"/>
      <c r="T30" s="25"/>
      <c r="U30" s="16"/>
      <c r="V30" s="16"/>
      <c r="W30" s="16"/>
    </row>
    <row r="31" spans="1:23" ht="36" hidden="1" customHeight="1" outlineLevel="1" x14ac:dyDescent="0.2">
      <c r="A31" s="19"/>
      <c r="B31" s="3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7"/>
      <c r="R31" s="40"/>
      <c r="S31" s="17"/>
      <c r="T31" s="41"/>
      <c r="U31" s="38"/>
      <c r="V31" s="17"/>
      <c r="W31" s="17"/>
    </row>
    <row r="32" spans="1:23" ht="36" hidden="1" customHeight="1" outlineLevel="1" x14ac:dyDescent="0.2">
      <c r="A32" s="19"/>
      <c r="B32" s="33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7"/>
      <c r="R32" s="40"/>
      <c r="S32" s="17"/>
      <c r="T32" s="41"/>
      <c r="U32" s="38"/>
      <c r="V32" s="17"/>
      <c r="W32" s="17"/>
    </row>
    <row r="33" spans="1:23" ht="36" hidden="1" customHeight="1" outlineLevel="1" x14ac:dyDescent="0.2">
      <c r="A33" s="19"/>
      <c r="B33" s="3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7"/>
      <c r="R33" s="40"/>
      <c r="S33" s="17"/>
      <c r="T33" s="41"/>
      <c r="U33" s="38"/>
      <c r="V33" s="17"/>
      <c r="W33" s="17"/>
    </row>
    <row r="34" spans="1:23" ht="36" hidden="1" customHeight="1" outlineLevel="1" x14ac:dyDescent="0.2">
      <c r="A34" s="19"/>
      <c r="B34" s="33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7"/>
      <c r="R34" s="40"/>
      <c r="S34" s="17"/>
      <c r="T34" s="41"/>
      <c r="U34" s="38"/>
      <c r="V34" s="17"/>
      <c r="W34" s="17"/>
    </row>
    <row r="35" spans="1:23" ht="36" hidden="1" customHeight="1" outlineLevel="1" x14ac:dyDescent="0.2">
      <c r="A35" s="19"/>
      <c r="B35" s="3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7"/>
      <c r="R35" s="40"/>
      <c r="S35" s="17"/>
      <c r="T35" s="41"/>
      <c r="U35" s="38"/>
      <c r="V35" s="17"/>
      <c r="W35" s="17"/>
    </row>
    <row r="36" spans="1:23" ht="40.5" hidden="1" customHeight="1" outlineLevel="1" x14ac:dyDescent="0.2">
      <c r="A36" s="19"/>
      <c r="B36" s="33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7"/>
      <c r="R36" s="40"/>
      <c r="S36" s="17"/>
      <c r="T36" s="41"/>
      <c r="U36" s="38"/>
      <c r="V36" s="17"/>
      <c r="W36" s="17"/>
    </row>
    <row r="37" spans="1:23" ht="40.5" hidden="1" customHeight="1" outlineLevel="1" x14ac:dyDescent="0.2">
      <c r="A37" s="19"/>
      <c r="B37" s="33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7"/>
      <c r="R37" s="40"/>
      <c r="S37" s="17"/>
      <c r="T37" s="41"/>
      <c r="U37" s="38"/>
      <c r="V37" s="17"/>
      <c r="W37" s="17"/>
    </row>
    <row r="38" spans="1:23" ht="40.5" hidden="1" customHeight="1" outlineLevel="1" x14ac:dyDescent="0.2">
      <c r="A38" s="19"/>
      <c r="B38" s="3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7"/>
      <c r="R38" s="40"/>
      <c r="S38" s="17"/>
      <c r="T38" s="41"/>
      <c r="U38" s="38"/>
      <c r="V38" s="17"/>
      <c r="W38" s="17"/>
    </row>
    <row r="39" spans="1:23" ht="36.75" hidden="1" customHeight="1" outlineLevel="1" x14ac:dyDescent="0.2">
      <c r="A39" s="19"/>
      <c r="B39" s="3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7"/>
      <c r="R39" s="40"/>
      <c r="S39" s="17"/>
      <c r="T39" s="41"/>
      <c r="U39" s="38"/>
      <c r="V39" s="17"/>
      <c r="W39" s="17"/>
    </row>
    <row r="40" spans="1:23" ht="24.75" customHeight="1" outlineLevel="1" x14ac:dyDescent="0.25">
      <c r="A40" s="34"/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7"/>
      <c r="R40" s="37"/>
      <c r="S40" s="37"/>
      <c r="T40" s="37"/>
      <c r="U40" s="37"/>
      <c r="V40" s="37"/>
      <c r="W40" s="37"/>
    </row>
    <row r="41" spans="1:23" ht="40.5" customHeight="1" outlineLevel="1" x14ac:dyDescent="0.2">
      <c r="A41" s="19">
        <f>A39+1</f>
        <v>1</v>
      </c>
      <c r="B41" s="18">
        <v>45049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 t="s">
        <v>58</v>
      </c>
      <c r="O41" s="12"/>
      <c r="P41" s="12"/>
      <c r="Q41" s="17" t="s">
        <v>134</v>
      </c>
      <c r="R41" s="40">
        <f t="shared" ref="R41:R68" si="9">U41/T41</f>
        <v>6.5000000000000002E-2</v>
      </c>
      <c r="S41" s="17" t="s">
        <v>61</v>
      </c>
      <c r="T41" s="41">
        <v>400</v>
      </c>
      <c r="U41" s="16">
        <v>26</v>
      </c>
      <c r="V41" s="16" t="s">
        <v>135</v>
      </c>
      <c r="W41" s="17">
        <v>323</v>
      </c>
    </row>
    <row r="42" spans="1:23" ht="40.5" customHeight="1" outlineLevel="1" x14ac:dyDescent="0.2">
      <c r="A42" s="19">
        <f t="shared" si="6"/>
        <v>2</v>
      </c>
      <c r="B42" s="18">
        <v>45051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 t="s">
        <v>58</v>
      </c>
      <c r="O42" s="12"/>
      <c r="P42" s="12"/>
      <c r="Q42" s="17" t="s">
        <v>138</v>
      </c>
      <c r="R42" s="40">
        <f t="shared" si="9"/>
        <v>79.219200000000001</v>
      </c>
      <c r="S42" s="17" t="s">
        <v>57</v>
      </c>
      <c r="T42" s="25">
        <v>1</v>
      </c>
      <c r="U42" s="16">
        <v>79.219200000000001</v>
      </c>
      <c r="V42" s="16" t="s">
        <v>137</v>
      </c>
      <c r="W42" s="49" t="s">
        <v>136</v>
      </c>
    </row>
    <row r="43" spans="1:23" ht="40.5" customHeight="1" outlineLevel="1" x14ac:dyDescent="0.2">
      <c r="A43" s="19">
        <f t="shared" si="6"/>
        <v>3</v>
      </c>
      <c r="B43" s="30">
        <v>45051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 t="s">
        <v>58</v>
      </c>
      <c r="O43" s="31"/>
      <c r="P43" s="31"/>
      <c r="Q43" s="17" t="s">
        <v>139</v>
      </c>
      <c r="R43" s="40">
        <f t="shared" si="9"/>
        <v>30.1632</v>
      </c>
      <c r="S43" s="17" t="s">
        <v>57</v>
      </c>
      <c r="T43" s="25">
        <v>1</v>
      </c>
      <c r="U43" s="16">
        <v>30.1632</v>
      </c>
      <c r="V43" s="16" t="s">
        <v>137</v>
      </c>
      <c r="W43" s="49" t="s">
        <v>140</v>
      </c>
    </row>
    <row r="44" spans="1:23" ht="40.5" customHeight="1" outlineLevel="1" x14ac:dyDescent="0.2">
      <c r="A44" s="19">
        <f t="shared" si="6"/>
        <v>4</v>
      </c>
      <c r="B44" s="30">
        <v>45056</v>
      </c>
      <c r="C44" s="30"/>
      <c r="D44" s="30"/>
      <c r="E44" s="12"/>
      <c r="F44" s="12"/>
      <c r="G44" s="12"/>
      <c r="H44" s="12"/>
      <c r="I44" s="12"/>
      <c r="J44" s="12"/>
      <c r="K44" s="12"/>
      <c r="L44" s="12"/>
      <c r="M44" s="12"/>
      <c r="N44" s="12" t="s">
        <v>58</v>
      </c>
      <c r="O44" s="12"/>
      <c r="P44" s="12"/>
      <c r="Q44" s="17" t="s">
        <v>142</v>
      </c>
      <c r="R44" s="40">
        <f t="shared" si="9"/>
        <v>7.55</v>
      </c>
      <c r="S44" s="17" t="s">
        <v>61</v>
      </c>
      <c r="T44" s="25">
        <v>1</v>
      </c>
      <c r="U44" s="16">
        <v>7.55</v>
      </c>
      <c r="V44" s="16" t="s">
        <v>141</v>
      </c>
      <c r="W44" s="17">
        <v>558</v>
      </c>
    </row>
    <row r="45" spans="1:23" ht="40.5" customHeight="1" outlineLevel="1" x14ac:dyDescent="0.2">
      <c r="A45" s="19">
        <f t="shared" si="6"/>
        <v>5</v>
      </c>
      <c r="B45" s="18">
        <v>45056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 t="s">
        <v>58</v>
      </c>
      <c r="O45" s="12"/>
      <c r="P45" s="12"/>
      <c r="Q45" s="17" t="s">
        <v>143</v>
      </c>
      <c r="R45" s="40">
        <f t="shared" si="9"/>
        <v>2.1</v>
      </c>
      <c r="S45" s="17" t="s">
        <v>61</v>
      </c>
      <c r="T45" s="25">
        <v>4</v>
      </c>
      <c r="U45" s="16">
        <v>8.4</v>
      </c>
      <c r="V45" s="16" t="s">
        <v>66</v>
      </c>
      <c r="W45" s="17">
        <v>238</v>
      </c>
    </row>
    <row r="46" spans="1:23" ht="40.5" customHeight="1" outlineLevel="1" x14ac:dyDescent="0.2">
      <c r="A46" s="19">
        <f t="shared" si="6"/>
        <v>6</v>
      </c>
      <c r="B46" s="18">
        <v>45056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 t="s">
        <v>58</v>
      </c>
      <c r="O46" s="12"/>
      <c r="P46" s="12"/>
      <c r="Q46" s="17" t="s">
        <v>144</v>
      </c>
      <c r="R46" s="40">
        <f t="shared" si="9"/>
        <v>0.59919999999999995</v>
      </c>
      <c r="S46" s="17" t="s">
        <v>61</v>
      </c>
      <c r="T46" s="25">
        <v>15</v>
      </c>
      <c r="U46" s="16">
        <v>8.9879999999999995</v>
      </c>
      <c r="V46" s="16" t="s">
        <v>63</v>
      </c>
      <c r="W46" s="17">
        <v>239</v>
      </c>
    </row>
    <row r="47" spans="1:23" ht="40.5" customHeight="1" outlineLevel="1" x14ac:dyDescent="0.2">
      <c r="A47" s="19">
        <v>7</v>
      </c>
      <c r="B47" s="18">
        <v>45056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 t="s">
        <v>58</v>
      </c>
      <c r="O47" s="12"/>
      <c r="P47" s="12"/>
      <c r="Q47" s="17" t="s">
        <v>149</v>
      </c>
      <c r="R47" s="40">
        <f>U47/T47</f>
        <v>9</v>
      </c>
      <c r="S47" s="17" t="s">
        <v>57</v>
      </c>
      <c r="T47" s="25">
        <v>1</v>
      </c>
      <c r="U47" s="16">
        <v>9</v>
      </c>
      <c r="V47" s="16" t="s">
        <v>147</v>
      </c>
      <c r="W47" s="16" t="s">
        <v>148</v>
      </c>
    </row>
    <row r="48" spans="1:23" ht="40.5" customHeight="1" outlineLevel="1" x14ac:dyDescent="0.2">
      <c r="A48" s="19">
        <v>8</v>
      </c>
      <c r="B48" s="18">
        <v>45056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 t="s">
        <v>58</v>
      </c>
      <c r="O48" s="12"/>
      <c r="P48" s="12"/>
      <c r="Q48" s="17" t="s">
        <v>64</v>
      </c>
      <c r="R48" s="40">
        <f>U48/T48</f>
        <v>17.7</v>
      </c>
      <c r="S48" s="17" t="s">
        <v>57</v>
      </c>
      <c r="T48" s="25">
        <v>1</v>
      </c>
      <c r="U48" s="16">
        <v>17.7</v>
      </c>
      <c r="V48" s="16" t="s">
        <v>59</v>
      </c>
      <c r="W48" s="17">
        <v>368</v>
      </c>
    </row>
    <row r="49" spans="1:27" ht="40.5" customHeight="1" outlineLevel="1" x14ac:dyDescent="0.2">
      <c r="A49" s="19">
        <v>9</v>
      </c>
      <c r="B49" s="18">
        <v>45057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 t="s">
        <v>58</v>
      </c>
      <c r="O49" s="12"/>
      <c r="P49" s="12"/>
      <c r="Q49" s="17" t="s">
        <v>144</v>
      </c>
      <c r="R49" s="40">
        <f t="shared" si="9"/>
        <v>100</v>
      </c>
      <c r="S49" s="17" t="s">
        <v>61</v>
      </c>
      <c r="T49" s="25">
        <v>1</v>
      </c>
      <c r="U49" s="16">
        <v>100</v>
      </c>
      <c r="V49" s="16" t="s">
        <v>63</v>
      </c>
      <c r="W49" s="17">
        <v>240</v>
      </c>
    </row>
    <row r="50" spans="1:27" ht="40.5" customHeight="1" outlineLevel="1" x14ac:dyDescent="0.2">
      <c r="A50" s="19">
        <v>10</v>
      </c>
      <c r="B50" s="18">
        <v>45057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 t="s">
        <v>58</v>
      </c>
      <c r="O50" s="12"/>
      <c r="P50" s="12"/>
      <c r="Q50" s="17" t="s">
        <v>146</v>
      </c>
      <c r="R50" s="40">
        <f t="shared" si="9"/>
        <v>30.6</v>
      </c>
      <c r="S50" s="17" t="s">
        <v>57</v>
      </c>
      <c r="T50" s="25">
        <v>1</v>
      </c>
      <c r="U50" s="16">
        <v>30.6</v>
      </c>
      <c r="V50" s="16" t="s">
        <v>145</v>
      </c>
      <c r="W50" s="17">
        <v>11052023</v>
      </c>
    </row>
    <row r="51" spans="1:27" ht="40.5" customHeight="1" outlineLevel="1" x14ac:dyDescent="0.2">
      <c r="A51" s="19">
        <f t="shared" si="6"/>
        <v>11</v>
      </c>
      <c r="B51" s="18">
        <v>45058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 t="s">
        <v>58</v>
      </c>
      <c r="O51" s="12"/>
      <c r="P51" s="12"/>
      <c r="Q51" s="17" t="s">
        <v>155</v>
      </c>
      <c r="R51" s="40">
        <f t="shared" ref="R51:R58" si="10">U51/T51</f>
        <v>4.75E-4</v>
      </c>
      <c r="S51" s="17" t="s">
        <v>61</v>
      </c>
      <c r="T51" s="25">
        <v>130000</v>
      </c>
      <c r="U51" s="16">
        <v>61.75</v>
      </c>
      <c r="V51" s="16" t="s">
        <v>153</v>
      </c>
      <c r="W51" s="45" t="s">
        <v>154</v>
      </c>
    </row>
    <row r="52" spans="1:27" ht="40.5" customHeight="1" outlineLevel="1" x14ac:dyDescent="0.2">
      <c r="A52" s="19">
        <v>12</v>
      </c>
      <c r="B52" s="18">
        <v>45058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 t="s">
        <v>58</v>
      </c>
      <c r="O52" s="12"/>
      <c r="P52" s="12"/>
      <c r="Q52" s="17" t="s">
        <v>157</v>
      </c>
      <c r="R52" s="40">
        <f t="shared" si="10"/>
        <v>3.6204000000000001</v>
      </c>
      <c r="S52" s="17" t="s">
        <v>61</v>
      </c>
      <c r="T52" s="25">
        <v>4</v>
      </c>
      <c r="U52" s="16">
        <v>14.4816</v>
      </c>
      <c r="V52" s="16" t="s">
        <v>67</v>
      </c>
      <c r="W52" s="51" t="s">
        <v>156</v>
      </c>
    </row>
    <row r="53" spans="1:27" ht="40.5" customHeight="1" outlineLevel="1" x14ac:dyDescent="0.2">
      <c r="A53" s="19">
        <v>13</v>
      </c>
      <c r="B53" s="18">
        <v>45061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 t="s">
        <v>58</v>
      </c>
      <c r="O53" s="12"/>
      <c r="P53" s="12"/>
      <c r="Q53" s="17" t="s">
        <v>143</v>
      </c>
      <c r="R53" s="40">
        <f t="shared" si="10"/>
        <v>100</v>
      </c>
      <c r="S53" s="17" t="s">
        <v>61</v>
      </c>
      <c r="T53" s="25">
        <v>1</v>
      </c>
      <c r="U53" s="16">
        <v>100</v>
      </c>
      <c r="V53" s="16" t="s">
        <v>66</v>
      </c>
      <c r="W53" s="48">
        <v>244</v>
      </c>
    </row>
    <row r="54" spans="1:27" ht="40.5" customHeight="1" outlineLevel="1" x14ac:dyDescent="0.2">
      <c r="A54" s="19">
        <v>14</v>
      </c>
      <c r="B54" s="18">
        <v>45062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 t="s">
        <v>58</v>
      </c>
      <c r="O54" s="12"/>
      <c r="P54" s="12"/>
      <c r="Q54" s="17" t="s">
        <v>176</v>
      </c>
      <c r="R54" s="40">
        <f t="shared" si="10"/>
        <v>78.48</v>
      </c>
      <c r="S54" s="17" t="s">
        <v>57</v>
      </c>
      <c r="T54" s="25">
        <v>1</v>
      </c>
      <c r="U54" s="16">
        <v>78.48</v>
      </c>
      <c r="V54" s="16" t="s">
        <v>173</v>
      </c>
      <c r="W54" s="47" t="s">
        <v>174</v>
      </c>
    </row>
    <row r="55" spans="1:27" ht="40.5" customHeight="1" outlineLevel="1" x14ac:dyDescent="0.2">
      <c r="A55" s="19">
        <v>15</v>
      </c>
      <c r="B55" s="18">
        <v>45062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 t="s">
        <v>58</v>
      </c>
      <c r="O55" s="12"/>
      <c r="P55" s="12"/>
      <c r="Q55" s="17" t="s">
        <v>177</v>
      </c>
      <c r="R55" s="40">
        <f t="shared" si="10"/>
        <v>9</v>
      </c>
      <c r="S55" s="17" t="s">
        <v>57</v>
      </c>
      <c r="T55" s="25">
        <v>1</v>
      </c>
      <c r="U55" s="16">
        <v>9</v>
      </c>
      <c r="V55" s="16" t="s">
        <v>173</v>
      </c>
      <c r="W55" s="48" t="s">
        <v>175</v>
      </c>
    </row>
    <row r="56" spans="1:27" ht="40.5" customHeight="1" outlineLevel="1" x14ac:dyDescent="0.2">
      <c r="A56" s="19">
        <v>16</v>
      </c>
      <c r="B56" s="18">
        <v>45063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 t="s">
        <v>58</v>
      </c>
      <c r="O56" s="12"/>
      <c r="P56" s="12"/>
      <c r="Q56" s="17" t="s">
        <v>159</v>
      </c>
      <c r="R56" s="40">
        <f t="shared" si="10"/>
        <v>76.319999999999993</v>
      </c>
      <c r="S56" s="17" t="s">
        <v>57</v>
      </c>
      <c r="T56" s="25">
        <v>1</v>
      </c>
      <c r="U56" s="16">
        <v>76.319999999999993</v>
      </c>
      <c r="V56" s="16" t="s">
        <v>62</v>
      </c>
      <c r="W56" s="46" t="s">
        <v>158</v>
      </c>
    </row>
    <row r="57" spans="1:27" ht="40.5" customHeight="1" outlineLevel="1" x14ac:dyDescent="0.2">
      <c r="A57" s="19">
        <v>17</v>
      </c>
      <c r="B57" s="18">
        <v>45063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 t="s">
        <v>58</v>
      </c>
      <c r="O57" s="12"/>
      <c r="P57" s="12"/>
      <c r="Q57" s="17" t="s">
        <v>161</v>
      </c>
      <c r="R57" s="40">
        <f t="shared" si="10"/>
        <v>57.154000000000003</v>
      </c>
      <c r="S57" s="17" t="s">
        <v>57</v>
      </c>
      <c r="T57" s="25">
        <v>1</v>
      </c>
      <c r="U57" s="16">
        <v>57.154000000000003</v>
      </c>
      <c r="V57" s="16" t="s">
        <v>62</v>
      </c>
      <c r="W57" s="46" t="s">
        <v>160</v>
      </c>
    </row>
    <row r="58" spans="1:27" ht="40.5" customHeight="1" outlineLevel="1" x14ac:dyDescent="0.2">
      <c r="A58" s="19">
        <v>18</v>
      </c>
      <c r="B58" s="18">
        <v>45065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 t="s">
        <v>58</v>
      </c>
      <c r="O58" s="12"/>
      <c r="P58" s="12"/>
      <c r="Q58" s="17" t="s">
        <v>180</v>
      </c>
      <c r="R58" s="40">
        <f t="shared" si="10"/>
        <v>12</v>
      </c>
      <c r="S58" s="17" t="s">
        <v>61</v>
      </c>
      <c r="T58" s="25">
        <v>6</v>
      </c>
      <c r="U58" s="16">
        <v>72</v>
      </c>
      <c r="V58" s="16" t="s">
        <v>179</v>
      </c>
      <c r="W58" s="16" t="s">
        <v>181</v>
      </c>
    </row>
    <row r="59" spans="1:27" ht="40.5" customHeight="1" outlineLevel="1" x14ac:dyDescent="0.2">
      <c r="A59" s="19">
        <v>19</v>
      </c>
      <c r="B59" s="18">
        <v>45070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 t="s">
        <v>58</v>
      </c>
      <c r="O59" s="12"/>
      <c r="P59" s="12"/>
      <c r="Q59" s="17" t="s">
        <v>151</v>
      </c>
      <c r="R59" s="40">
        <f t="shared" si="9"/>
        <v>3.5735294117647061</v>
      </c>
      <c r="S59" s="17" t="s">
        <v>61</v>
      </c>
      <c r="T59" s="25">
        <v>17</v>
      </c>
      <c r="U59" s="16">
        <v>60.75</v>
      </c>
      <c r="V59" s="16" t="s">
        <v>150</v>
      </c>
      <c r="W59" s="17">
        <v>254</v>
      </c>
    </row>
    <row r="60" spans="1:27" ht="40.5" customHeight="1" outlineLevel="1" x14ac:dyDescent="0.2">
      <c r="A60" s="19">
        <v>20</v>
      </c>
      <c r="B60" s="30">
        <v>45070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 t="s">
        <v>58</v>
      </c>
      <c r="O60" s="31"/>
      <c r="P60" s="31"/>
      <c r="Q60" s="17" t="s">
        <v>170</v>
      </c>
      <c r="R60" s="40">
        <f>U60/T60</f>
        <v>2.6999999999999997</v>
      </c>
      <c r="S60" s="17" t="s">
        <v>57</v>
      </c>
      <c r="T60" s="25">
        <v>6</v>
      </c>
      <c r="U60" s="16">
        <v>16.2</v>
      </c>
      <c r="V60" s="16" t="s">
        <v>169</v>
      </c>
      <c r="W60" s="48">
        <v>192</v>
      </c>
    </row>
    <row r="61" spans="1:27" ht="40.5" customHeight="1" outlineLevel="1" x14ac:dyDescent="0.2">
      <c r="A61" s="19">
        <v>21</v>
      </c>
      <c r="B61" s="18">
        <v>45070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 t="s">
        <v>58</v>
      </c>
      <c r="O61" s="12"/>
      <c r="P61" s="12"/>
      <c r="Q61" s="17" t="s">
        <v>176</v>
      </c>
      <c r="R61" s="40">
        <f>U61/T61</f>
        <v>74.94</v>
      </c>
      <c r="S61" s="17" t="s">
        <v>57</v>
      </c>
      <c r="T61" s="25">
        <v>1</v>
      </c>
      <c r="U61" s="16">
        <v>74.94</v>
      </c>
      <c r="V61" s="16" t="s">
        <v>173</v>
      </c>
      <c r="W61" s="16" t="s">
        <v>178</v>
      </c>
    </row>
    <row r="62" spans="1:27" ht="40.5" customHeight="1" outlineLevel="1" x14ac:dyDescent="0.2">
      <c r="A62" s="19">
        <v>22</v>
      </c>
      <c r="B62" s="18">
        <v>45071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 t="s">
        <v>58</v>
      </c>
      <c r="O62" s="12"/>
      <c r="P62" s="12"/>
      <c r="Q62" s="17" t="s">
        <v>68</v>
      </c>
      <c r="R62" s="40">
        <f t="shared" si="9"/>
        <v>45.1</v>
      </c>
      <c r="S62" s="17" t="s">
        <v>57</v>
      </c>
      <c r="T62" s="25">
        <v>1</v>
      </c>
      <c r="U62" s="16">
        <v>45.1</v>
      </c>
      <c r="V62" s="16" t="s">
        <v>65</v>
      </c>
      <c r="W62" s="50" t="s">
        <v>152</v>
      </c>
    </row>
    <row r="63" spans="1:27" ht="40.5" customHeight="1" outlineLevel="1" x14ac:dyDescent="0.2">
      <c r="A63" s="19">
        <f t="shared" si="6"/>
        <v>23</v>
      </c>
      <c r="B63" s="18">
        <v>45075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 t="s">
        <v>58</v>
      </c>
      <c r="O63" s="12"/>
      <c r="P63" s="12"/>
      <c r="Q63" s="17" t="s">
        <v>165</v>
      </c>
      <c r="R63" s="40">
        <f>U63/T63</f>
        <v>0.54540615384615387</v>
      </c>
      <c r="S63" s="17" t="s">
        <v>61</v>
      </c>
      <c r="T63" s="25">
        <v>26</v>
      </c>
      <c r="U63" s="16">
        <v>14.18056</v>
      </c>
      <c r="V63" s="16" t="s">
        <v>164</v>
      </c>
      <c r="W63" s="48">
        <v>297</v>
      </c>
    </row>
    <row r="64" spans="1:27" ht="40.5" customHeight="1" outlineLevel="1" x14ac:dyDescent="0.2">
      <c r="A64" s="19">
        <f t="shared" si="6"/>
        <v>24</v>
      </c>
      <c r="B64" s="18">
        <v>45075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 t="s">
        <v>58</v>
      </c>
      <c r="O64" s="12"/>
      <c r="P64" s="12"/>
      <c r="Q64" s="17" t="s">
        <v>168</v>
      </c>
      <c r="R64" s="40">
        <f>U64/T64</f>
        <v>5.9979333333333336E-2</v>
      </c>
      <c r="S64" s="17" t="s">
        <v>61</v>
      </c>
      <c r="T64" s="25">
        <v>810</v>
      </c>
      <c r="U64" s="16">
        <v>48.583260000000003</v>
      </c>
      <c r="V64" s="16" t="s">
        <v>166</v>
      </c>
      <c r="W64" s="45" t="s">
        <v>167</v>
      </c>
      <c r="X64" s="11"/>
      <c r="Z64" s="11"/>
      <c r="AA64" s="11"/>
    </row>
    <row r="65" spans="1:27" ht="40.5" customHeight="1" outlineLevel="1" x14ac:dyDescent="0.2">
      <c r="A65" s="19">
        <v>25</v>
      </c>
      <c r="B65" s="18">
        <v>45075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 t="s">
        <v>58</v>
      </c>
      <c r="O65" s="12"/>
      <c r="P65" s="12"/>
      <c r="Q65" s="17" t="s">
        <v>183</v>
      </c>
      <c r="R65" s="40">
        <f>U65/T65</f>
        <v>91.2</v>
      </c>
      <c r="S65" s="17" t="s">
        <v>57</v>
      </c>
      <c r="T65" s="25">
        <v>1</v>
      </c>
      <c r="U65" s="16">
        <v>91.2</v>
      </c>
      <c r="V65" s="16" t="s">
        <v>173</v>
      </c>
      <c r="W65" s="16" t="s">
        <v>182</v>
      </c>
      <c r="X65" s="11"/>
      <c r="Z65" s="11"/>
      <c r="AA65" s="11"/>
    </row>
    <row r="66" spans="1:27" ht="21.75" customHeight="1" outlineLevel="1" x14ac:dyDescent="0.2">
      <c r="A66" s="19">
        <v>26</v>
      </c>
      <c r="B66" s="18">
        <v>45076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 t="s">
        <v>58</v>
      </c>
      <c r="O66" s="12"/>
      <c r="P66" s="12"/>
      <c r="Q66" s="17" t="s">
        <v>162</v>
      </c>
      <c r="R66" s="40">
        <f t="shared" si="9"/>
        <v>15</v>
      </c>
      <c r="S66" s="17" t="s">
        <v>61</v>
      </c>
      <c r="T66" s="25">
        <v>3</v>
      </c>
      <c r="U66" s="16">
        <v>45</v>
      </c>
      <c r="V66" s="16" t="s">
        <v>150</v>
      </c>
      <c r="W66" s="48">
        <v>304</v>
      </c>
      <c r="Z66" s="11"/>
      <c r="AA66" s="11"/>
    </row>
    <row r="67" spans="1:27" ht="39" customHeight="1" outlineLevel="1" x14ac:dyDescent="0.2">
      <c r="A67" s="19">
        <v>27</v>
      </c>
      <c r="B67" s="18">
        <v>45076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 t="s">
        <v>58</v>
      </c>
      <c r="O67" s="12"/>
      <c r="P67" s="12"/>
      <c r="Q67" s="17" t="s">
        <v>163</v>
      </c>
      <c r="R67" s="40">
        <f t="shared" si="9"/>
        <v>1.9909090909090907</v>
      </c>
      <c r="S67" s="17" t="s">
        <v>61</v>
      </c>
      <c r="T67" s="25">
        <v>22</v>
      </c>
      <c r="U67" s="16">
        <v>43.8</v>
      </c>
      <c r="V67" s="16" t="s">
        <v>67</v>
      </c>
      <c r="W67" s="48">
        <v>305</v>
      </c>
      <c r="X67" s="11"/>
      <c r="Z67" s="11"/>
      <c r="AA67" s="11"/>
    </row>
    <row r="68" spans="1:27" ht="21.75" customHeight="1" outlineLevel="1" x14ac:dyDescent="0.2">
      <c r="A68" s="19">
        <v>28</v>
      </c>
      <c r="B68" s="30">
        <v>45076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 t="s">
        <v>58</v>
      </c>
      <c r="O68" s="31"/>
      <c r="P68" s="31"/>
      <c r="Q68" s="17" t="s">
        <v>172</v>
      </c>
      <c r="R68" s="40">
        <f t="shared" si="9"/>
        <v>0.29884210526315791</v>
      </c>
      <c r="S68" s="17" t="s">
        <v>61</v>
      </c>
      <c r="T68" s="25">
        <v>95</v>
      </c>
      <c r="U68" s="16">
        <v>28.39</v>
      </c>
      <c r="V68" s="16" t="s">
        <v>171</v>
      </c>
      <c r="W68" s="48">
        <v>2544</v>
      </c>
      <c r="X68" s="11"/>
      <c r="Z68" s="11"/>
      <c r="AA68" s="11"/>
    </row>
    <row r="69" spans="1:27" ht="21.75" hidden="1" customHeight="1" outlineLevel="1" x14ac:dyDescent="0.2">
      <c r="A69" s="19"/>
      <c r="B69" s="30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15"/>
      <c r="R69" s="29"/>
      <c r="S69" s="17"/>
      <c r="T69" s="25"/>
      <c r="U69" s="16"/>
      <c r="V69" s="16"/>
      <c r="W69" s="16"/>
    </row>
    <row r="70" spans="1:27" ht="21.75" hidden="1" customHeight="1" outlineLevel="1" x14ac:dyDescent="0.2">
      <c r="A70" s="19">
        <f t="shared" si="6"/>
        <v>1</v>
      </c>
      <c r="B70" s="18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 t="s">
        <v>58</v>
      </c>
      <c r="O70" s="12"/>
      <c r="P70" s="12"/>
      <c r="Q70" s="15"/>
      <c r="R70" s="29"/>
      <c r="S70" s="17"/>
      <c r="T70" s="25"/>
      <c r="U70" s="16"/>
      <c r="V70" s="16"/>
      <c r="W70" s="16"/>
    </row>
    <row r="71" spans="1:27" ht="21.75" hidden="1" customHeight="1" outlineLevel="1" x14ac:dyDescent="0.2">
      <c r="A71" s="19">
        <f t="shared" si="6"/>
        <v>2</v>
      </c>
      <c r="B71" s="18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 t="s">
        <v>58</v>
      </c>
      <c r="O71" s="12"/>
      <c r="P71" s="12"/>
      <c r="Q71" s="15"/>
      <c r="R71" s="29"/>
      <c r="S71" s="17"/>
      <c r="T71" s="25"/>
      <c r="U71" s="16"/>
      <c r="V71" s="16"/>
      <c r="W71" s="16"/>
    </row>
    <row r="72" spans="1:27" ht="21.75" hidden="1" customHeight="1" outlineLevel="1" x14ac:dyDescent="0.2">
      <c r="A72" s="19">
        <f t="shared" si="6"/>
        <v>3</v>
      </c>
      <c r="B72" s="18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 t="s">
        <v>58</v>
      </c>
      <c r="O72" s="12"/>
      <c r="P72" s="12"/>
      <c r="Q72" s="15"/>
      <c r="R72" s="29"/>
      <c r="S72" s="17"/>
      <c r="T72" s="25"/>
      <c r="U72" s="16"/>
      <c r="V72" s="16"/>
      <c r="W72" s="16"/>
    </row>
    <row r="73" spans="1:27" ht="21.75" hidden="1" customHeight="1" outlineLevel="1" x14ac:dyDescent="0.2">
      <c r="A73" s="19">
        <f t="shared" si="6"/>
        <v>4</v>
      </c>
      <c r="B73" s="18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 t="s">
        <v>58</v>
      </c>
      <c r="O73" s="12"/>
      <c r="P73" s="12"/>
      <c r="Q73" s="15"/>
      <c r="R73" s="29"/>
      <c r="S73" s="17"/>
      <c r="T73" s="25"/>
      <c r="U73" s="16"/>
      <c r="V73" s="16"/>
      <c r="W73" s="16"/>
    </row>
    <row r="74" spans="1:27" ht="21.75" hidden="1" customHeight="1" outlineLevel="1" x14ac:dyDescent="0.2">
      <c r="A74" s="19">
        <f t="shared" si="6"/>
        <v>5</v>
      </c>
      <c r="B74" s="18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 t="s">
        <v>58</v>
      </c>
      <c r="O74" s="12"/>
      <c r="P74" s="12"/>
      <c r="Q74" s="15"/>
      <c r="R74" s="29"/>
      <c r="S74" s="17"/>
      <c r="T74" s="25"/>
      <c r="U74" s="16"/>
      <c r="V74" s="16"/>
      <c r="W74" s="16"/>
    </row>
    <row r="75" spans="1:27" s="28" customFormat="1" x14ac:dyDescent="0.2">
      <c r="A75" s="26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3"/>
      <c r="R75" s="44"/>
      <c r="S75" s="43"/>
      <c r="T75" s="44"/>
      <c r="U75" s="44"/>
      <c r="V75" s="43"/>
      <c r="W75" s="43"/>
      <c r="Y75" s="13"/>
    </row>
  </sheetData>
  <sheetProtection formatCells="0" formatColumns="0" formatRows="0" insertRows="0" deleteRows="0" autoFilter="0"/>
  <autoFilter ref="A6:W67"/>
  <mergeCells count="20">
    <mergeCell ref="R1:R5"/>
    <mergeCell ref="S1:S5"/>
    <mergeCell ref="V1:V5"/>
    <mergeCell ref="W1:W5"/>
    <mergeCell ref="U1:U5"/>
    <mergeCell ref="T1:T5"/>
    <mergeCell ref="Q1:Q5"/>
    <mergeCell ref="A1:A5"/>
    <mergeCell ref="B1:B5"/>
    <mergeCell ref="C1:P1"/>
    <mergeCell ref="C2:M2"/>
    <mergeCell ref="N2:P3"/>
    <mergeCell ref="C3:L3"/>
    <mergeCell ref="M3:M5"/>
    <mergeCell ref="C4:E4"/>
    <mergeCell ref="F4:H4"/>
    <mergeCell ref="I4:J4"/>
    <mergeCell ref="K4:L4"/>
    <mergeCell ref="N4:N5"/>
    <mergeCell ref="P4:P5"/>
  </mergeCells>
  <dataValidations count="1">
    <dataValidation type="list" allowBlank="1" showInputMessage="1" showErrorMessage="1" sqref="B7 B36">
      <formula1>#REF!</formula1>
    </dataValidation>
  </dataValidations>
  <pageMargins left="0.25" right="0.25" top="0.75" bottom="0.75" header="0.3" footer="0.3"/>
  <pageSetup paperSize="8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"/>
  <sheetViews>
    <sheetView workbookViewId="0">
      <selection activeCell="A8" sqref="A8:XFD11"/>
    </sheetView>
  </sheetViews>
  <sheetFormatPr defaultRowHeight="11.25" x14ac:dyDescent="0.2"/>
  <cols>
    <col min="1" max="10" width="9.140625" style="1"/>
    <col min="11" max="11" width="10.42578125" style="1" bestFit="1" customWidth="1"/>
    <col min="12" max="13" width="9.140625" style="1"/>
    <col min="14" max="14" width="10.42578125" style="1" bestFit="1" customWidth="1"/>
    <col min="15" max="26" width="9.140625" style="1"/>
    <col min="27" max="27" width="17.140625" style="1" customWidth="1"/>
    <col min="28" max="16384" width="9.140625" style="1"/>
  </cols>
  <sheetData>
    <row r="1" spans="1:27" ht="30" customHeight="1" x14ac:dyDescent="0.25">
      <c r="A1" s="58" t="s">
        <v>50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7" t="s">
        <v>51</v>
      </c>
      <c r="Z1" s="7" t="s">
        <v>51</v>
      </c>
      <c r="AA1" s="2"/>
    </row>
    <row r="2" spans="1:27" ht="12" customHeight="1" x14ac:dyDescent="0.2">
      <c r="A2" s="58" t="s">
        <v>0</v>
      </c>
      <c r="B2" s="58" t="s">
        <v>26</v>
      </c>
      <c r="C2" s="58" t="s">
        <v>1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 t="s">
        <v>2</v>
      </c>
      <c r="Q2" s="58" t="s">
        <v>38</v>
      </c>
      <c r="R2" s="58" t="s">
        <v>30</v>
      </c>
      <c r="S2" s="58" t="s">
        <v>3</v>
      </c>
      <c r="T2" s="58" t="s">
        <v>39</v>
      </c>
      <c r="U2" s="58" t="s">
        <v>4</v>
      </c>
      <c r="V2" s="58" t="s">
        <v>31</v>
      </c>
      <c r="W2" s="58" t="s">
        <v>29</v>
      </c>
      <c r="X2" s="58" t="s">
        <v>28</v>
      </c>
      <c r="Y2" s="58" t="s">
        <v>49</v>
      </c>
      <c r="Z2" s="58" t="s">
        <v>52</v>
      </c>
      <c r="AA2" s="2"/>
    </row>
    <row r="3" spans="1:27" x14ac:dyDescent="0.2">
      <c r="A3" s="58"/>
      <c r="B3" s="58"/>
      <c r="C3" s="58" t="s">
        <v>5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 t="s">
        <v>6</v>
      </c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2"/>
    </row>
    <row r="4" spans="1:27" x14ac:dyDescent="0.2">
      <c r="A4" s="58"/>
      <c r="B4" s="58"/>
      <c r="C4" s="58" t="s">
        <v>7</v>
      </c>
      <c r="D4" s="58"/>
      <c r="E4" s="58"/>
      <c r="F4" s="58"/>
      <c r="G4" s="58"/>
      <c r="H4" s="58"/>
      <c r="I4" s="58"/>
      <c r="J4" s="58"/>
      <c r="K4" s="58"/>
      <c r="L4" s="58"/>
      <c r="M4" s="58" t="s">
        <v>24</v>
      </c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2"/>
    </row>
    <row r="5" spans="1:27" x14ac:dyDescent="0.2">
      <c r="A5" s="58"/>
      <c r="B5" s="58"/>
      <c r="C5" s="58" t="s">
        <v>8</v>
      </c>
      <c r="D5" s="58"/>
      <c r="E5" s="58"/>
      <c r="F5" s="58" t="s">
        <v>9</v>
      </c>
      <c r="G5" s="58"/>
      <c r="H5" s="58"/>
      <c r="I5" s="58" t="s">
        <v>10</v>
      </c>
      <c r="J5" s="58"/>
      <c r="K5" s="58" t="s">
        <v>11</v>
      </c>
      <c r="L5" s="58"/>
      <c r="M5" s="58"/>
      <c r="N5" s="58" t="s">
        <v>12</v>
      </c>
      <c r="O5" s="58" t="s">
        <v>25</v>
      </c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2"/>
    </row>
    <row r="6" spans="1:27" ht="56.25" x14ac:dyDescent="0.2">
      <c r="A6" s="58"/>
      <c r="B6" s="58"/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  <c r="L6" s="3" t="s">
        <v>22</v>
      </c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2"/>
    </row>
    <row r="7" spans="1:27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  <c r="R7" s="3">
        <v>18</v>
      </c>
      <c r="S7" s="3">
        <v>19</v>
      </c>
      <c r="T7" s="3">
        <v>20</v>
      </c>
      <c r="U7" s="3">
        <v>21</v>
      </c>
      <c r="V7" s="3">
        <v>22</v>
      </c>
      <c r="W7" s="3">
        <v>23</v>
      </c>
      <c r="X7" s="3">
        <v>24</v>
      </c>
      <c r="Y7" s="3">
        <v>25</v>
      </c>
      <c r="Z7" s="3">
        <v>25</v>
      </c>
      <c r="AA7" s="2"/>
    </row>
    <row r="8" spans="1:27" ht="135.75" customHeight="1" x14ac:dyDescent="0.2">
      <c r="A8" s="4">
        <v>2</v>
      </c>
      <c r="B8" s="5">
        <v>43490</v>
      </c>
      <c r="C8" s="4" t="s">
        <v>23</v>
      </c>
      <c r="D8" s="4" t="s">
        <v>23</v>
      </c>
      <c r="E8" s="4" t="s">
        <v>23</v>
      </c>
      <c r="F8" s="4" t="s">
        <v>23</v>
      </c>
      <c r="G8" s="4" t="s">
        <v>23</v>
      </c>
      <c r="H8" s="4" t="s">
        <v>23</v>
      </c>
      <c r="I8" s="4" t="s">
        <v>23</v>
      </c>
      <c r="J8" s="4" t="s">
        <v>23</v>
      </c>
      <c r="K8" s="4" t="s">
        <v>23</v>
      </c>
      <c r="L8" s="4" t="s">
        <v>23</v>
      </c>
      <c r="M8" s="4" t="s">
        <v>23</v>
      </c>
      <c r="N8" s="4">
        <v>31807251518</v>
      </c>
      <c r="O8" s="4" t="s">
        <v>23</v>
      </c>
      <c r="P8" s="4" t="s">
        <v>27</v>
      </c>
      <c r="Q8" s="4">
        <v>0.43</v>
      </c>
      <c r="R8" s="4" t="s">
        <v>33</v>
      </c>
      <c r="S8" s="4">
        <v>1</v>
      </c>
      <c r="T8" s="6">
        <f>S8*Q8</f>
        <v>0.43</v>
      </c>
      <c r="U8" s="4" t="s">
        <v>40</v>
      </c>
      <c r="V8" s="4" t="s">
        <v>41</v>
      </c>
      <c r="W8" s="4" t="s">
        <v>44</v>
      </c>
      <c r="X8" s="4" t="s">
        <v>34</v>
      </c>
      <c r="Y8" s="4">
        <v>1</v>
      </c>
      <c r="Z8" s="4"/>
      <c r="AA8" s="60" t="s">
        <v>47</v>
      </c>
    </row>
    <row r="9" spans="1:27" ht="135.75" customHeight="1" x14ac:dyDescent="0.2">
      <c r="A9" s="4">
        <v>3</v>
      </c>
      <c r="B9" s="5">
        <v>43490</v>
      </c>
      <c r="C9" s="4" t="s">
        <v>23</v>
      </c>
      <c r="D9" s="4" t="s">
        <v>23</v>
      </c>
      <c r="E9" s="4" t="s">
        <v>23</v>
      </c>
      <c r="F9" s="4" t="s">
        <v>23</v>
      </c>
      <c r="G9" s="4" t="s">
        <v>23</v>
      </c>
      <c r="H9" s="4" t="s">
        <v>23</v>
      </c>
      <c r="I9" s="4" t="s">
        <v>23</v>
      </c>
      <c r="J9" s="4" t="s">
        <v>23</v>
      </c>
      <c r="K9" s="4" t="s">
        <v>23</v>
      </c>
      <c r="L9" s="4" t="s">
        <v>23</v>
      </c>
      <c r="M9" s="4" t="s">
        <v>23</v>
      </c>
      <c r="N9" s="4">
        <v>31807251518</v>
      </c>
      <c r="O9" s="4" t="s">
        <v>23</v>
      </c>
      <c r="P9" s="4" t="s">
        <v>27</v>
      </c>
      <c r="Q9" s="4">
        <v>0.22</v>
      </c>
      <c r="R9" s="4" t="s">
        <v>33</v>
      </c>
      <c r="S9" s="4">
        <v>5</v>
      </c>
      <c r="T9" s="6">
        <f>S9*Q9</f>
        <v>1.1000000000000001</v>
      </c>
      <c r="U9" s="4" t="s">
        <v>40</v>
      </c>
      <c r="V9" s="4" t="s">
        <v>41</v>
      </c>
      <c r="W9" s="4" t="s">
        <v>44</v>
      </c>
      <c r="X9" s="4" t="s">
        <v>42</v>
      </c>
      <c r="Y9" s="4">
        <v>1</v>
      </c>
      <c r="Z9" s="4"/>
      <c r="AA9" s="60"/>
    </row>
    <row r="10" spans="1:27" ht="92.25" customHeight="1" x14ac:dyDescent="0.2">
      <c r="A10" s="8">
        <v>3</v>
      </c>
      <c r="B10" s="9">
        <v>43491</v>
      </c>
      <c r="C10" s="8" t="s">
        <v>23</v>
      </c>
      <c r="D10" s="8" t="s">
        <v>23</v>
      </c>
      <c r="E10" s="8" t="s">
        <v>23</v>
      </c>
      <c r="F10" s="8" t="s">
        <v>23</v>
      </c>
      <c r="G10" s="8" t="s">
        <v>23</v>
      </c>
      <c r="H10" s="8" t="s">
        <v>23</v>
      </c>
      <c r="I10" s="8" t="s">
        <v>23</v>
      </c>
      <c r="J10" s="8" t="s">
        <v>23</v>
      </c>
      <c r="K10" s="8">
        <v>31907440595</v>
      </c>
      <c r="L10" s="8" t="s">
        <v>23</v>
      </c>
      <c r="M10" s="8" t="s">
        <v>23</v>
      </c>
      <c r="N10" s="8" t="s">
        <v>23</v>
      </c>
      <c r="O10" s="8" t="s">
        <v>23</v>
      </c>
      <c r="P10" s="8" t="s">
        <v>35</v>
      </c>
      <c r="Q10" s="8">
        <v>0.56999999999999995</v>
      </c>
      <c r="R10" s="8" t="s">
        <v>36</v>
      </c>
      <c r="S10" s="8">
        <v>2.5000000000000001E-2</v>
      </c>
      <c r="T10" s="10">
        <f>S10*Q10</f>
        <v>1.4249999999999999E-2</v>
      </c>
      <c r="U10" s="8" t="s">
        <v>37</v>
      </c>
      <c r="V10" s="8" t="s">
        <v>43</v>
      </c>
      <c r="W10" s="8" t="s">
        <v>45</v>
      </c>
      <c r="X10" s="8" t="s">
        <v>32</v>
      </c>
      <c r="Y10" s="8">
        <v>0.5</v>
      </c>
      <c r="Z10" s="8"/>
      <c r="AA10" s="61" t="s">
        <v>48</v>
      </c>
    </row>
    <row r="11" spans="1:27" ht="113.25" customHeight="1" x14ac:dyDescent="0.2">
      <c r="A11" s="8">
        <v>3</v>
      </c>
      <c r="B11" s="9">
        <v>43491</v>
      </c>
      <c r="C11" s="8" t="s">
        <v>23</v>
      </c>
      <c r="D11" s="8" t="s">
        <v>23</v>
      </c>
      <c r="E11" s="8" t="s">
        <v>23</v>
      </c>
      <c r="F11" s="8" t="s">
        <v>23</v>
      </c>
      <c r="G11" s="8" t="s">
        <v>23</v>
      </c>
      <c r="H11" s="8" t="s">
        <v>23</v>
      </c>
      <c r="I11" s="8" t="s">
        <v>23</v>
      </c>
      <c r="J11" s="8" t="s">
        <v>23</v>
      </c>
      <c r="K11" s="8">
        <v>31907440595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35</v>
      </c>
      <c r="Q11" s="8">
        <v>0.56999999999999995</v>
      </c>
      <c r="R11" s="8" t="s">
        <v>36</v>
      </c>
      <c r="S11" s="8">
        <v>1.4999999999999999E-2</v>
      </c>
      <c r="T11" s="10">
        <f>S11*Q11</f>
        <v>8.5499999999999986E-3</v>
      </c>
      <c r="U11" s="8" t="s">
        <v>37</v>
      </c>
      <c r="V11" s="8" t="s">
        <v>43</v>
      </c>
      <c r="W11" s="8" t="s">
        <v>45</v>
      </c>
      <c r="X11" s="8" t="s">
        <v>46</v>
      </c>
      <c r="Y11" s="8">
        <v>0.3</v>
      </c>
      <c r="Z11" s="8"/>
      <c r="AA11" s="61"/>
    </row>
  </sheetData>
  <mergeCells count="27">
    <mergeCell ref="W2:W6"/>
    <mergeCell ref="A2:A6"/>
    <mergeCell ref="B2:B6"/>
    <mergeCell ref="C2:O2"/>
    <mergeCell ref="P2:P6"/>
    <mergeCell ref="Q2:Q6"/>
    <mergeCell ref="R2:R6"/>
    <mergeCell ref="C3:M3"/>
    <mergeCell ref="N3:O4"/>
    <mergeCell ref="C4:L4"/>
    <mergeCell ref="M4:M6"/>
    <mergeCell ref="Z2:Z6"/>
    <mergeCell ref="Y2:Y6"/>
    <mergeCell ref="A1:X1"/>
    <mergeCell ref="AA8:AA9"/>
    <mergeCell ref="AA10:AA11"/>
    <mergeCell ref="X2:X6"/>
    <mergeCell ref="C5:E5"/>
    <mergeCell ref="F5:H5"/>
    <mergeCell ref="I5:J5"/>
    <mergeCell ref="K5:L5"/>
    <mergeCell ref="N5:N6"/>
    <mergeCell ref="O5:O6"/>
    <mergeCell ref="S2:S6"/>
    <mergeCell ref="T2:T6"/>
    <mergeCell ref="U2:U6"/>
    <mergeCell ref="V2:V6"/>
  </mergeCells>
  <dataValidations count="1">
    <dataValidation type="list" allowBlank="1" showInputMessage="1" showErrorMessage="1" sqref="Z1:Z1048576">
      <formula1>#REF!</formula1>
    </dataValidation>
  </dataValidations>
  <pageMargins left="0.25" right="0.25" top="0.75" bottom="0.75" header="0.3" footer="0.3"/>
  <pageSetup paperSize="8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ОТЧЕТ</vt:lpstr>
      <vt:lpstr>Отчет по конкурентным закупкам</vt:lpstr>
      <vt:lpstr>ОТЧЕТ!Область_печати</vt:lpstr>
      <vt:lpstr>'Отчет по конкурентным закупкам'!Область_печати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Кирющенко А.Ю.</dc:creator>
  <cp:lastModifiedBy>Львова Анна Владимировна</cp:lastModifiedBy>
  <cp:lastPrinted>2023-03-10T07:05:55Z</cp:lastPrinted>
  <dcterms:created xsi:type="dcterms:W3CDTF">2019-01-29T04:29:39Z</dcterms:created>
  <dcterms:modified xsi:type="dcterms:W3CDTF">2023-06-09T12:41:00Z</dcterms:modified>
</cp:coreProperties>
</file>